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11760" firstSheet="20" activeTab="22"/>
  </bookViews>
  <sheets>
    <sheet name="pQ2" sheetId="31" r:id="rId1"/>
    <sheet name="Q1" sheetId="1" r:id="rId2"/>
    <sheet name="Q3" sheetId="2" r:id="rId3"/>
    <sheet name="Q4" sheetId="3" r:id="rId4"/>
    <sheet name="Q5" sheetId="4" r:id="rId5"/>
    <sheet name="Q6a" sheetId="5" r:id="rId6"/>
    <sheet name="Q6b" sheetId="6" r:id="rId7"/>
    <sheet name="Q6c" sheetId="7" r:id="rId8"/>
    <sheet name="Q6d" sheetId="8" r:id="rId9"/>
    <sheet name="Q6e.i" sheetId="9" r:id="rId10"/>
    <sheet name="Q6g" sheetId="10" r:id="rId11"/>
    <sheet name="Q7d" sheetId="11" r:id="rId12"/>
    <sheet name="Q8a" sheetId="12" r:id="rId13"/>
    <sheet name="Q8b" sheetId="13" r:id="rId14"/>
    <sheet name="Q9a" sheetId="14" r:id="rId15"/>
    <sheet name="Q9b" sheetId="15" r:id="rId16"/>
    <sheet name="Q9c" sheetId="16" r:id="rId17"/>
    <sheet name="Q9d" sheetId="17" r:id="rId18"/>
    <sheet name="Q9e" sheetId="18" r:id="rId19"/>
    <sheet name="Q9f" sheetId="19" r:id="rId20"/>
    <sheet name="Q10a" sheetId="20" r:id="rId21"/>
    <sheet name="Q10b" sheetId="21" r:id="rId22"/>
    <sheet name="Q11" sheetId="22" r:id="rId23"/>
    <sheet name="Q12" sheetId="23" r:id="rId24"/>
    <sheet name="Q13" sheetId="24" r:id="rId25"/>
    <sheet name="Q14" sheetId="25" r:id="rId26"/>
    <sheet name="Q17" sheetId="26" r:id="rId27"/>
    <sheet name="Q18" sheetId="27" r:id="rId28"/>
    <sheet name="Q19" sheetId="28" r:id="rId29"/>
    <sheet name="Q20" sheetId="29" r:id="rId30"/>
    <sheet name="Q21" sheetId="30" r:id="rId3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31" l="1"/>
  <c r="E28" i="31"/>
  <c r="E27" i="31"/>
  <c r="E26" i="31"/>
  <c r="E25" i="31"/>
  <c r="D29" i="31"/>
  <c r="D28" i="31"/>
  <c r="D27" i="31"/>
  <c r="D26" i="31"/>
  <c r="D25" i="31"/>
  <c r="C31" i="31"/>
  <c r="C29" i="31"/>
  <c r="C28" i="31"/>
  <c r="C27" i="31"/>
  <c r="C26" i="31"/>
  <c r="C25" i="31"/>
  <c r="C30" i="31" l="1"/>
  <c r="C25" i="9"/>
  <c r="D25" i="9"/>
  <c r="E25" i="9"/>
  <c r="C25" i="2"/>
  <c r="D25" i="2"/>
  <c r="E25" i="2"/>
  <c r="C26" i="2"/>
  <c r="D26" i="2"/>
  <c r="E26" i="2"/>
  <c r="C27" i="2"/>
  <c r="D27" i="2"/>
  <c r="E27" i="2"/>
  <c r="C28" i="2"/>
  <c r="D28" i="2"/>
  <c r="E28" i="2"/>
  <c r="C29" i="2"/>
  <c r="D29" i="2"/>
  <c r="E29" i="2"/>
  <c r="E24" i="30" l="1"/>
  <c r="E23" i="30"/>
  <c r="E22" i="30"/>
  <c r="E21" i="30"/>
  <c r="E20" i="30"/>
  <c r="E19" i="30"/>
  <c r="D24" i="30"/>
  <c r="D23" i="30"/>
  <c r="D22" i="30"/>
  <c r="D21" i="30"/>
  <c r="D20" i="30"/>
  <c r="D19" i="30"/>
  <c r="E18" i="29"/>
  <c r="E17" i="29"/>
  <c r="E16" i="29"/>
  <c r="D18" i="29"/>
  <c r="D17" i="29"/>
  <c r="D16" i="29"/>
  <c r="E30" i="28"/>
  <c r="E29" i="28"/>
  <c r="E28" i="28"/>
  <c r="E27" i="28"/>
  <c r="E26" i="28"/>
  <c r="E25" i="28"/>
  <c r="E24" i="28"/>
  <c r="E23" i="28"/>
  <c r="E22" i="28"/>
  <c r="D30" i="28"/>
  <c r="D29" i="28"/>
  <c r="D28" i="28"/>
  <c r="D27" i="28"/>
  <c r="D26" i="28"/>
  <c r="D25" i="28"/>
  <c r="D24" i="28"/>
  <c r="D23" i="28"/>
  <c r="D22" i="28"/>
  <c r="E28" i="27"/>
  <c r="E27" i="27"/>
  <c r="E26" i="27"/>
  <c r="E25" i="27"/>
  <c r="E24" i="27"/>
  <c r="E23" i="27"/>
  <c r="E22" i="27"/>
  <c r="E21" i="27"/>
  <c r="D28" i="27"/>
  <c r="D27" i="27"/>
  <c r="D26" i="27"/>
  <c r="D25" i="27"/>
  <c r="D24" i="27"/>
  <c r="D23" i="27"/>
  <c r="D22" i="27"/>
  <c r="D21" i="27"/>
  <c r="E18" i="26"/>
  <c r="E17" i="26"/>
  <c r="E16" i="26"/>
  <c r="D18" i="26"/>
  <c r="D17" i="26"/>
  <c r="D16" i="26"/>
  <c r="E22" i="25"/>
  <c r="E21" i="25"/>
  <c r="E20" i="25"/>
  <c r="E19" i="25"/>
  <c r="E18" i="25"/>
  <c r="D22" i="25"/>
  <c r="D21" i="25"/>
  <c r="D20" i="25"/>
  <c r="D19" i="25"/>
  <c r="D18" i="25"/>
  <c r="E16" i="24"/>
  <c r="E15" i="24"/>
  <c r="D16" i="24"/>
  <c r="D15" i="24"/>
  <c r="E18" i="23"/>
  <c r="E17" i="23"/>
  <c r="E16" i="23"/>
  <c r="D18" i="23"/>
  <c r="D17" i="23"/>
  <c r="D16" i="23"/>
  <c r="E16" i="22"/>
  <c r="E15" i="22"/>
  <c r="D16" i="22"/>
  <c r="D15" i="22"/>
  <c r="E20" i="21"/>
  <c r="E19" i="21"/>
  <c r="E18" i="21"/>
  <c r="E17" i="21"/>
  <c r="D20" i="21"/>
  <c r="D19" i="21"/>
  <c r="D18" i="21"/>
  <c r="D17" i="21"/>
  <c r="E20" i="20"/>
  <c r="E19" i="20"/>
  <c r="E18" i="20"/>
  <c r="E17" i="20"/>
  <c r="D20" i="20"/>
  <c r="D19" i="20"/>
  <c r="D18" i="20"/>
  <c r="D17" i="20"/>
  <c r="E18" i="19"/>
  <c r="E17" i="19"/>
  <c r="E16" i="19"/>
  <c r="D18" i="19"/>
  <c r="D17" i="19"/>
  <c r="D16" i="19"/>
  <c r="E18" i="18"/>
  <c r="E17" i="18"/>
  <c r="E16" i="18"/>
  <c r="D18" i="18"/>
  <c r="D17" i="18"/>
  <c r="D16" i="18"/>
  <c r="E18" i="17"/>
  <c r="E17" i="17"/>
  <c r="E16" i="17"/>
  <c r="D18" i="17"/>
  <c r="D17" i="17"/>
  <c r="D16" i="17"/>
  <c r="E20" i="16"/>
  <c r="E19" i="16"/>
  <c r="E18" i="16"/>
  <c r="E17" i="16"/>
  <c r="D20" i="16"/>
  <c r="D19" i="16"/>
  <c r="D18" i="16"/>
  <c r="D17" i="16"/>
  <c r="E18" i="15"/>
  <c r="E17" i="15"/>
  <c r="E16" i="15"/>
  <c r="D18" i="15"/>
  <c r="D17" i="15"/>
  <c r="D16" i="15"/>
  <c r="E20" i="14"/>
  <c r="E19" i="14"/>
  <c r="E18" i="14"/>
  <c r="E17" i="14"/>
  <c r="D20" i="14"/>
  <c r="D19" i="14"/>
  <c r="D18" i="14"/>
  <c r="D17" i="14"/>
  <c r="E20" i="13"/>
  <c r="E19" i="13"/>
  <c r="E18" i="13"/>
  <c r="E17" i="13"/>
  <c r="D20" i="13"/>
  <c r="D19" i="13"/>
  <c r="D18" i="13"/>
  <c r="D17" i="13"/>
  <c r="E20" i="12"/>
  <c r="E19" i="12"/>
  <c r="E18" i="12"/>
  <c r="E17" i="12"/>
  <c r="D20" i="12"/>
  <c r="D19" i="12"/>
  <c r="D18" i="12"/>
  <c r="D17" i="12"/>
  <c r="E18" i="11"/>
  <c r="E17" i="11"/>
  <c r="E16" i="11"/>
  <c r="D18" i="11"/>
  <c r="D17" i="11"/>
  <c r="D16" i="11"/>
  <c r="E29" i="10"/>
  <c r="E28" i="10"/>
  <c r="E27" i="10"/>
  <c r="E26" i="10"/>
  <c r="E25" i="10"/>
  <c r="D29" i="10"/>
  <c r="D28" i="10"/>
  <c r="D27" i="10"/>
  <c r="D26" i="10"/>
  <c r="D25" i="10"/>
  <c r="E29" i="9"/>
  <c r="E28" i="9"/>
  <c r="E27" i="9"/>
  <c r="E26" i="9"/>
  <c r="D29" i="9"/>
  <c r="D28" i="9"/>
  <c r="D27" i="9"/>
  <c r="D26" i="9"/>
  <c r="E29" i="8"/>
  <c r="E28" i="8"/>
  <c r="E27" i="8"/>
  <c r="E26" i="8"/>
  <c r="E25" i="8"/>
  <c r="D29" i="8"/>
  <c r="D28" i="8"/>
  <c r="D27" i="8"/>
  <c r="D26" i="8"/>
  <c r="D25" i="8"/>
  <c r="E29" i="7"/>
  <c r="E28" i="7"/>
  <c r="E27" i="7"/>
  <c r="E26" i="7"/>
  <c r="E25" i="7"/>
  <c r="D29" i="7"/>
  <c r="D28" i="7"/>
  <c r="D27" i="7"/>
  <c r="D26" i="7"/>
  <c r="D25" i="7"/>
  <c r="E29" i="6"/>
  <c r="E28" i="6"/>
  <c r="E27" i="6"/>
  <c r="E26" i="6"/>
  <c r="E25" i="6"/>
  <c r="D29" i="6"/>
  <c r="D28" i="6"/>
  <c r="D27" i="6"/>
  <c r="D26" i="6"/>
  <c r="D25" i="6"/>
  <c r="E29" i="5"/>
  <c r="E28" i="5"/>
  <c r="E27" i="5"/>
  <c r="E26" i="5"/>
  <c r="E25" i="5"/>
  <c r="D29" i="5"/>
  <c r="D28" i="5"/>
  <c r="D27" i="5"/>
  <c r="D26" i="5"/>
  <c r="D25" i="5"/>
  <c r="E29" i="4"/>
  <c r="E28" i="4"/>
  <c r="E27" i="4"/>
  <c r="E26" i="4"/>
  <c r="E25" i="4"/>
  <c r="D29" i="4"/>
  <c r="D28" i="4"/>
  <c r="D27" i="4"/>
  <c r="D26" i="4"/>
  <c r="D25" i="4"/>
  <c r="E29" i="3"/>
  <c r="E28" i="3"/>
  <c r="E27" i="3"/>
  <c r="E26" i="3"/>
  <c r="E25" i="3"/>
  <c r="D29" i="3"/>
  <c r="D28" i="3"/>
  <c r="D27" i="3"/>
  <c r="D26" i="3"/>
  <c r="D25" i="3"/>
  <c r="C26" i="30" l="1"/>
  <c r="C20" i="29"/>
  <c r="C32" i="28"/>
  <c r="C30" i="27"/>
  <c r="C20" i="26"/>
  <c r="C24" i="25"/>
  <c r="C18" i="24"/>
  <c r="C20" i="23"/>
  <c r="C18" i="22"/>
  <c r="C22" i="21"/>
  <c r="C22" i="20"/>
  <c r="C20" i="19"/>
  <c r="C20" i="18"/>
  <c r="C20" i="17"/>
  <c r="C22" i="16"/>
  <c r="C20" i="15"/>
  <c r="C22" i="14"/>
  <c r="C22" i="13"/>
  <c r="C22" i="12"/>
  <c r="C20" i="11"/>
  <c r="C31" i="10"/>
  <c r="C31" i="9"/>
  <c r="C31" i="7"/>
  <c r="C31" i="6"/>
  <c r="C28" i="27" l="1"/>
  <c r="C27" i="27"/>
  <c r="C26" i="27"/>
  <c r="C25" i="27"/>
  <c r="C24" i="27"/>
  <c r="C23" i="27"/>
  <c r="C22" i="27"/>
  <c r="C21" i="27"/>
  <c r="C29" i="27" s="1"/>
  <c r="C30" i="28"/>
  <c r="C29" i="28"/>
  <c r="C28" i="28"/>
  <c r="C27" i="28"/>
  <c r="C26" i="28"/>
  <c r="C25" i="28"/>
  <c r="C24" i="28"/>
  <c r="C23" i="28"/>
  <c r="C22" i="28"/>
  <c r="C31" i="28" s="1"/>
  <c r="C16" i="24"/>
  <c r="C15" i="24"/>
  <c r="C17" i="24" s="1"/>
  <c r="C16" i="22"/>
  <c r="C15" i="22"/>
  <c r="C17" i="22" s="1"/>
  <c r="C19" i="15"/>
  <c r="C18" i="15"/>
  <c r="C17" i="15"/>
  <c r="C16" i="15"/>
  <c r="C20" i="21"/>
  <c r="C19" i="21"/>
  <c r="C18" i="21"/>
  <c r="C17" i="21"/>
  <c r="C20" i="20"/>
  <c r="C19" i="20"/>
  <c r="C18" i="20"/>
  <c r="C17" i="20"/>
  <c r="C20" i="16"/>
  <c r="C19" i="16"/>
  <c r="C18" i="16"/>
  <c r="C17" i="16"/>
  <c r="C20" i="14"/>
  <c r="C19" i="14"/>
  <c r="C18" i="14"/>
  <c r="C17" i="14"/>
  <c r="C20" i="13"/>
  <c r="C19" i="13"/>
  <c r="C18" i="13"/>
  <c r="C17" i="13"/>
  <c r="C19" i="12"/>
  <c r="C18" i="12"/>
  <c r="C17" i="12"/>
  <c r="C20" i="12"/>
  <c r="C18" i="11"/>
  <c r="C17" i="11"/>
  <c r="C16" i="11"/>
  <c r="C19" i="11" s="1"/>
  <c r="C18" i="17"/>
  <c r="C17" i="17"/>
  <c r="C16" i="17"/>
  <c r="C18" i="18"/>
  <c r="C17" i="18"/>
  <c r="C16" i="18"/>
  <c r="C18" i="19"/>
  <c r="C17" i="19"/>
  <c r="C16" i="19"/>
  <c r="C18" i="23"/>
  <c r="C17" i="23"/>
  <c r="C16" i="23"/>
  <c r="C18" i="26"/>
  <c r="C17" i="26"/>
  <c r="C19" i="26" s="1"/>
  <c r="C16" i="26"/>
  <c r="C18" i="29"/>
  <c r="C17" i="29"/>
  <c r="C16" i="29"/>
  <c r="C24" i="30"/>
  <c r="C23" i="30"/>
  <c r="C25" i="30" s="1"/>
  <c r="C22" i="30"/>
  <c r="C21" i="30"/>
  <c r="C20" i="30"/>
  <c r="C19" i="30"/>
  <c r="C22" i="25"/>
  <c r="C21" i="25"/>
  <c r="C20" i="25"/>
  <c r="C19" i="25"/>
  <c r="C18" i="25"/>
  <c r="C29" i="10"/>
  <c r="C28" i="10"/>
  <c r="C27" i="10"/>
  <c r="C26" i="10"/>
  <c r="C25" i="10"/>
  <c r="C29" i="9"/>
  <c r="C28" i="9"/>
  <c r="C27" i="9"/>
  <c r="C26" i="9"/>
  <c r="C29" i="8"/>
  <c r="C28" i="8"/>
  <c r="C27" i="8"/>
  <c r="C26" i="8"/>
  <c r="C25" i="8"/>
  <c r="C30" i="8" s="1"/>
  <c r="C29" i="7"/>
  <c r="C28" i="7"/>
  <c r="C27" i="7"/>
  <c r="C26" i="7"/>
  <c r="C25" i="7"/>
  <c r="C30" i="7" s="1"/>
  <c r="C29" i="6"/>
  <c r="C28" i="6"/>
  <c r="C30" i="6" s="1"/>
  <c r="C27" i="6"/>
  <c r="C26" i="6"/>
  <c r="C25" i="6"/>
  <c r="C29" i="5"/>
  <c r="C28" i="5"/>
  <c r="C27" i="5"/>
  <c r="C26" i="5"/>
  <c r="C25" i="5"/>
  <c r="C30" i="5" s="1"/>
  <c r="C29" i="4"/>
  <c r="C28" i="4"/>
  <c r="C27" i="4"/>
  <c r="C26" i="4"/>
  <c r="C25" i="4"/>
  <c r="C29" i="3"/>
  <c r="C28" i="3"/>
  <c r="C27" i="3"/>
  <c r="C26" i="3"/>
  <c r="C25" i="3"/>
  <c r="C30" i="2"/>
  <c r="C29" i="1"/>
  <c r="C28" i="1"/>
  <c r="C27" i="1"/>
  <c r="C26" i="1"/>
  <c r="C25" i="1"/>
  <c r="C19" i="29" l="1"/>
  <c r="C23" i="25"/>
  <c r="C19" i="23"/>
  <c r="C21" i="21"/>
  <c r="C21" i="20"/>
  <c r="C19" i="19"/>
  <c r="C21" i="13"/>
  <c r="C30" i="10"/>
  <c r="C30" i="9"/>
  <c r="C30" i="4"/>
  <c r="C30" i="3"/>
  <c r="C30" i="1"/>
  <c r="C21" i="16"/>
  <c r="C21" i="14"/>
  <c r="C21" i="12"/>
  <c r="C19" i="17"/>
  <c r="C19" i="18"/>
  <c r="C31" i="5"/>
  <c r="C31" i="4"/>
  <c r="C31" i="3"/>
  <c r="C31" i="2"/>
  <c r="C31" i="1"/>
  <c r="C31" i="8"/>
  <c r="E28" i="1" l="1"/>
  <c r="D29" i="1"/>
  <c r="D28" i="1"/>
  <c r="D27" i="1"/>
  <c r="D26" i="1"/>
  <c r="D25" i="1"/>
  <c r="E29" i="1"/>
  <c r="E27" i="1"/>
  <c r="E26" i="1"/>
  <c r="E25" i="1"/>
</calcChain>
</file>

<file path=xl/sharedStrings.xml><?xml version="1.0" encoding="utf-8"?>
<sst xmlns="http://schemas.openxmlformats.org/spreadsheetml/2006/main" count="1095" uniqueCount="124">
  <si>
    <t>Total</t>
  </si>
  <si>
    <t>Northumbria</t>
  </si>
  <si>
    <t>South West</t>
  </si>
  <si>
    <t>Southern</t>
  </si>
  <si>
    <t>Thames</t>
  </si>
  <si>
    <t>Wessex</t>
  </si>
  <si>
    <t>Yorkshire</t>
  </si>
  <si>
    <t>Strongly Agree</t>
  </si>
  <si>
    <t>Tend to Agree</t>
  </si>
  <si>
    <t>Neither Agree nor Disagree</t>
  </si>
  <si>
    <t>Tend to Disagree</t>
  </si>
  <si>
    <t>Strongly Disagree</t>
  </si>
  <si>
    <t>Unweighted base</t>
  </si>
  <si>
    <t>Key</t>
  </si>
  <si>
    <t>Maximum Value</t>
  </si>
  <si>
    <t>Minimum Value</t>
  </si>
  <si>
    <t>No. of bill payers/company</t>
  </si>
  <si>
    <t>Q1. To what extent do you agree or disagree with the principle of introducing competition in the water and sewerage industry?</t>
  </si>
  <si>
    <t>Very likely</t>
  </si>
  <si>
    <t>Fairly likely</t>
  </si>
  <si>
    <t>Fairly unlikely</t>
  </si>
  <si>
    <t>Very unlikely</t>
  </si>
  <si>
    <t>Q3. If you had a choice, how likely would you be to consider changing the company that charges you for your water and sewerage services?</t>
  </si>
  <si>
    <t>Q4. Now that you know that competition would mean you could choose the company which provides your retail service, to what extent do you agree, or disagree, with introducing competition in the water and sewerage industry?</t>
  </si>
  <si>
    <t>Q5. Now that you know that competition would mean you could choose the company which provides your retail service, how likely would you be to consider changing your retailer?</t>
  </si>
  <si>
    <t>Q6A. If some customers had more choice of suppliers than others, to what extent do you agree, or disagree, with introducing competition in the water and sewerage industry?</t>
  </si>
  <si>
    <t>Q6B. With competition, whilst some customers would save money, others may end up paying more than before To what extent do you agree, or disagree with introducing competition in the water and sewerage industry?</t>
  </si>
  <si>
    <t>Q6C. If a new company offered you a better price, however small the saving was, how likely would you be to switch from your current water retailer?</t>
  </si>
  <si>
    <t>Q6D. If a company that already bills you for other services such as energy or broadband, offered to be your water retailer as well – how likely would you be to switch from your current water retailer?</t>
  </si>
  <si>
    <t>Q6G. How likely would you be to switch supplier if an incentive – such as cashback, loyalty points (i.e Nectar points) – was offered?</t>
  </si>
  <si>
    <t>Yes</t>
  </si>
  <si>
    <t>No</t>
  </si>
  <si>
    <t>Q7D. In principle, would you consider switching if an alternative water supplier offered better retail services – that is meter readings (if you have one), billing, customer service and payment handling?</t>
  </si>
  <si>
    <t>Yes - chose to have meter</t>
  </si>
  <si>
    <t>Yes - did not choose to have meter</t>
  </si>
  <si>
    <t>Q8A. Does your household have a water meter?</t>
  </si>
  <si>
    <t>Likely to switch because it is a better deal</t>
  </si>
  <si>
    <t>Unlikely to switch because I wouldn’t have a meter to get a better deal</t>
  </si>
  <si>
    <t>Unlikely to switch unless I could have the meter taken out later if I found another supplier that allowed this</t>
  </si>
  <si>
    <t>Q8B. If a new supplier offered you a better deal than your current supplier - in terms of price and quality of retail services – but as part of this deal you had to go on a water meter, would you be likely, or unlikely to switch supplier?</t>
  </si>
  <si>
    <t>More supportive</t>
  </si>
  <si>
    <t>The same as before</t>
  </si>
  <si>
    <t>Less supportive</t>
  </si>
  <si>
    <t>Q9A. If the policy on disconnections were reconsidered, would this make you more or less supportive about retail competition?</t>
  </si>
  <si>
    <t>Q9B. Most customers pay on time but some do not, which means some customers owe their water company money. Should customers who owe money to their water retailer be allowed to switch?</t>
  </si>
  <si>
    <t>Up to 6 month’s worth of charges</t>
  </si>
  <si>
    <t>Up to a year’s  worth of charges</t>
  </si>
  <si>
    <t>No limit</t>
  </si>
  <si>
    <t>Q9C. How much would someone have to owe to their water company before they are stopped from switching?</t>
  </si>
  <si>
    <t>Yes -All companies should offer it</t>
  </si>
  <si>
    <t>It’s up to the company to decide</t>
  </si>
  <si>
    <t>No -It isn’t needed in a competitive market</t>
  </si>
  <si>
    <t xml:space="preserve">Q9D. If competition were to be introduced, should customers in genuine financial hardship still be able to apply for a discounted bill? </t>
  </si>
  <si>
    <t>The same scheme – it’s simpler and would make it easier to switch</t>
  </si>
  <si>
    <t>Different schemes – some might offer better discounts than others</t>
  </si>
  <si>
    <t>Customers should have to reapply if they change supplier</t>
  </si>
  <si>
    <t>Customers should automatically be transferred to the equivalent scheme</t>
  </si>
  <si>
    <t>Q9F. Should customers who are on a discounted bill scheme have to reapply if they change supplier, or should they automatically be transferred to the equivalent scheme offered by their new supplier?</t>
  </si>
  <si>
    <t>The same</t>
  </si>
  <si>
    <t>Q10A. Does this make you more, the same, or less, supportive of retail competition in the water industry?</t>
  </si>
  <si>
    <t>More likely</t>
  </si>
  <si>
    <t>Less likely</t>
  </si>
  <si>
    <t>Q10B. If your customer account was transferred to a new supplier – would this make you more, the same, or less, likely to consider alternative suppliers and/or change your supplier?</t>
  </si>
  <si>
    <t>Always pay on time/have no problem</t>
  </si>
  <si>
    <t>Sometimes pay on time/sometimes late</t>
  </si>
  <si>
    <t>Usually do not pay on time/have a problem with payment</t>
  </si>
  <si>
    <t xml:space="preserve">Q12. Which of these statements best describes the payment of your water bill? </t>
  </si>
  <si>
    <t>Q13. Do you pay any household bills by Direct Debit?</t>
  </si>
  <si>
    <t>I never use the internet</t>
  </si>
  <si>
    <t>I use the internet less than once a month</t>
  </si>
  <si>
    <t>I use the internet more than once a month but less than once a week</t>
  </si>
  <si>
    <t>I use the internet more than once a week but less than once a day</t>
  </si>
  <si>
    <t>I use the internet once a day or more</t>
  </si>
  <si>
    <t>Q14. How often do you use the internet for any purpose?</t>
  </si>
  <si>
    <t>Would rather not say</t>
  </si>
  <si>
    <t>Q17. Does anyone in the household have a long-term limiting illness or disability which limits their daily activities?</t>
  </si>
  <si>
    <t>Less than £10,000</t>
  </si>
  <si>
    <t>£10,000 - £19,999</t>
  </si>
  <si>
    <t>£20,000 - £29,999</t>
  </si>
  <si>
    <t>£30,000 - £39,999</t>
  </si>
  <si>
    <t>£40,000 - £49,999</t>
  </si>
  <si>
    <t>£50,000 - £59,999</t>
  </si>
  <si>
    <t>£60,000 or more</t>
  </si>
  <si>
    <t>Don’t know /Can’t say/refused</t>
  </si>
  <si>
    <t>Q18. What is the total annual income of your household (before tax)?</t>
  </si>
  <si>
    <t>Full-time employed/self-employed (30+ hrs a week)</t>
  </si>
  <si>
    <t>Part-time employed/self-employed</t>
  </si>
  <si>
    <t>In full-time employment/student</t>
  </si>
  <si>
    <t>Waiting to take up a job</t>
  </si>
  <si>
    <t>Unemployed/unable to work</t>
  </si>
  <si>
    <t>Retired</t>
  </si>
  <si>
    <t>Looking after the home</t>
  </si>
  <si>
    <t>Refused</t>
  </si>
  <si>
    <t>Q19. Which of these best describes the working status of the chief income earner in the household?</t>
  </si>
  <si>
    <t>Rural/in a village</t>
  </si>
  <si>
    <t>On the edge of town or in a suburb</t>
  </si>
  <si>
    <t>In a town or city</t>
  </si>
  <si>
    <t>Q20. Which of these best describes the area where you live?</t>
  </si>
  <si>
    <t>Owner occupied</t>
  </si>
  <si>
    <t>Private rental</t>
  </si>
  <si>
    <t>Council tenant</t>
  </si>
  <si>
    <t>Housing Association tenant</t>
  </si>
  <si>
    <t>Leaseholder</t>
  </si>
  <si>
    <t>Don’t know/refused</t>
  </si>
  <si>
    <t>Q21. What type of accomodation do you live in?</t>
  </si>
  <si>
    <t>Don’t know</t>
  </si>
  <si>
    <t>Don’t Know</t>
  </si>
  <si>
    <t>Other</t>
  </si>
  <si>
    <t xml:space="preserve">Q11 In the past two years have you switched gas, electricity or landline supplier? </t>
  </si>
  <si>
    <t>Q6EI. How likely would you be to switch if you could save £4-8 a year on a bill of £438?</t>
  </si>
  <si>
    <t>Q9E.  Should retailers in England all offer the same discounted bill scheme, or should they all offer different ones?</t>
  </si>
  <si>
    <t>Statistical significance above national average</t>
  </si>
  <si>
    <t>Statistical significance below national average</t>
  </si>
  <si>
    <t>Agree</t>
  </si>
  <si>
    <t>Disagree</t>
  </si>
  <si>
    <t>NATIONALLY</t>
  </si>
  <si>
    <t>REGIONALLY</t>
  </si>
  <si>
    <t>Likely</t>
  </si>
  <si>
    <t>Unlikely</t>
  </si>
  <si>
    <t>Don't know</t>
  </si>
  <si>
    <t>pQ2. How much do you agree or disagree that the water and sewerage charges that you pay are affordable to you?</t>
  </si>
  <si>
    <t>Eastern</t>
  </si>
  <si>
    <t>Midlands</t>
  </si>
  <si>
    <t>North West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</si>
</sst>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7" x14ac:knownFonts="1">
    <font>
      <sz val="11"/>
      <color theme="1"/>
      <name val="Calibri"/>
      <family val="2"/>
      <scheme val="minor"/>
    </font>
    <font>
      <b/>
      <sz val="11"/>
      <color theme="1"/>
      <name val="Calibri"/>
      <family val="2"/>
      <scheme val="minor"/>
    </font>
    <font>
      <i/>
      <sz val="11"/>
      <color theme="1"/>
      <name val="Calibri"/>
      <family val="2"/>
      <scheme val="minor"/>
    </font>
    <font>
      <b/>
      <sz val="11"/>
      <color theme="0" tint="-0.499984740745262"/>
      <name val="Calibri"/>
      <family val="2"/>
      <scheme val="minor"/>
    </font>
    <font>
      <sz val="11"/>
      <color theme="0" tint="-0.499984740745262"/>
      <name val="Calibri"/>
      <family val="2"/>
      <scheme val="minor"/>
    </font>
    <font>
      <sz val="11"/>
      <color theme="1"/>
      <name val="Calibri"/>
      <family val="2"/>
      <scheme val="minor"/>
    </font>
    <font>
      <sz val="10"/>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6" fillId="0" borderId="0"/>
  </cellStyleXfs>
  <cellXfs count="43">
    <xf numFmtId="0" fontId="0" fillId="0" borderId="0" xfId="0"/>
    <xf numFmtId="0" fontId="0" fillId="0" borderId="1" xfId="0" applyBorder="1"/>
    <xf numFmtId="9" fontId="0" fillId="0" borderId="1" xfId="0" applyNumberFormat="1" applyBorder="1" applyAlignment="1">
      <alignment horizontal="center"/>
    </xf>
    <xf numFmtId="0" fontId="1" fillId="0" borderId="1" xfId="0" applyFont="1" applyBorder="1"/>
    <xf numFmtId="0" fontId="1" fillId="0" borderId="1" xfId="0" applyFont="1" applyBorder="1" applyAlignment="1">
      <alignment horizontal="center"/>
    </xf>
    <xf numFmtId="9" fontId="0" fillId="0" borderId="1" xfId="0" applyNumberFormat="1" applyFont="1" applyBorder="1" applyAlignment="1">
      <alignment horizontal="center"/>
    </xf>
    <xf numFmtId="0" fontId="2" fillId="0" borderId="0" xfId="0" applyFont="1"/>
    <xf numFmtId="0" fontId="0" fillId="2" borderId="1" xfId="0" applyFill="1" applyBorder="1"/>
    <xf numFmtId="0" fontId="0" fillId="3" borderId="1" xfId="0" applyFill="1" applyBorder="1"/>
    <xf numFmtId="0" fontId="3" fillId="0" borderId="1" xfId="0" applyFont="1" applyBorder="1"/>
    <xf numFmtId="0" fontId="3" fillId="0" borderId="1" xfId="0" applyFont="1" applyBorder="1" applyAlignment="1">
      <alignment horizontal="center"/>
    </xf>
    <xf numFmtId="0" fontId="4" fillId="0" borderId="1" xfId="0" applyFont="1" applyFill="1" applyBorder="1"/>
    <xf numFmtId="49" fontId="0" fillId="0" borderId="1" xfId="0" applyNumberFormat="1" applyBorder="1" applyAlignment="1">
      <alignment wrapText="1"/>
    </xf>
    <xf numFmtId="0" fontId="0" fillId="4" borderId="1" xfId="0" applyFill="1" applyBorder="1"/>
    <xf numFmtId="164" fontId="0" fillId="0" borderId="1" xfId="0" applyNumberFormat="1" applyBorder="1" applyAlignment="1">
      <alignment horizontal="center"/>
    </xf>
    <xf numFmtId="164" fontId="4" fillId="0" borderId="1" xfId="0" applyNumberFormat="1" applyFont="1" applyBorder="1" applyAlignment="1">
      <alignment horizontal="center"/>
    </xf>
    <xf numFmtId="3" fontId="4" fillId="0" borderId="1" xfId="0" applyNumberFormat="1" applyFont="1" applyBorder="1"/>
    <xf numFmtId="3" fontId="0" fillId="0" borderId="1" xfId="0" applyNumberFormat="1" applyBorder="1" applyAlignment="1">
      <alignment horizontal="center"/>
    </xf>
    <xf numFmtId="3" fontId="4" fillId="0" borderId="1" xfId="0" applyNumberFormat="1" applyFont="1" applyBorder="1" applyAlignment="1">
      <alignment horizontal="center"/>
    </xf>
    <xf numFmtId="3" fontId="0" fillId="0" borderId="1" xfId="0" applyNumberFormat="1" applyFont="1" applyBorder="1" applyAlignment="1">
      <alignment horizontal="center"/>
    </xf>
    <xf numFmtId="3" fontId="0" fillId="0" borderId="0" xfId="0" applyNumberFormat="1" applyAlignment="1">
      <alignment horizontal="center"/>
    </xf>
    <xf numFmtId="9" fontId="0" fillId="2" borderId="1" xfId="0" applyNumberFormat="1" applyFill="1" applyBorder="1" applyAlignment="1">
      <alignment horizontal="center"/>
    </xf>
    <xf numFmtId="9" fontId="0" fillId="3" borderId="1" xfId="0" applyNumberFormat="1" applyFill="1" applyBorder="1" applyAlignment="1">
      <alignment horizontal="center"/>
    </xf>
    <xf numFmtId="9" fontId="0" fillId="3" borderId="1" xfId="0" applyNumberFormat="1" applyFont="1" applyFill="1" applyBorder="1" applyAlignment="1">
      <alignment horizontal="center"/>
    </xf>
    <xf numFmtId="0" fontId="1" fillId="0" borderId="1" xfId="0" applyFont="1" applyBorder="1" applyAlignment="1"/>
    <xf numFmtId="0" fontId="0" fillId="0" borderId="1" xfId="0" applyBorder="1" applyAlignment="1"/>
    <xf numFmtId="0" fontId="1" fillId="0" borderId="2" xfId="0" applyFont="1" applyBorder="1" applyAlignment="1"/>
    <xf numFmtId="0" fontId="0" fillId="0" borderId="0" xfId="0" applyBorder="1"/>
    <xf numFmtId="0" fontId="0" fillId="0" borderId="2" xfId="0" applyBorder="1" applyAlignment="1"/>
    <xf numFmtId="9" fontId="0" fillId="0" borderId="1" xfId="1" applyFont="1" applyBorder="1" applyAlignment="1">
      <alignment horizontal="center"/>
    </xf>
    <xf numFmtId="9" fontId="0" fillId="2" borderId="1" xfId="1" applyFont="1" applyFill="1" applyBorder="1" applyAlignment="1">
      <alignment horizontal="center"/>
    </xf>
    <xf numFmtId="9" fontId="0" fillId="3" borderId="1" xfId="1" applyFont="1" applyFill="1" applyBorder="1" applyAlignment="1">
      <alignment horizontal="center"/>
    </xf>
    <xf numFmtId="9" fontId="0" fillId="0" borderId="0" xfId="1" applyFont="1" applyBorder="1" applyAlignment="1">
      <alignment horizontal="center"/>
    </xf>
    <xf numFmtId="0" fontId="0" fillId="0" borderId="1" xfId="0" applyBorder="1" applyAlignment="1">
      <alignment horizontal="center"/>
    </xf>
    <xf numFmtId="9" fontId="0" fillId="0" borderId="1" xfId="1" applyFont="1" applyFill="1" applyBorder="1" applyAlignment="1">
      <alignment horizontal="center"/>
    </xf>
    <xf numFmtId="0" fontId="0" fillId="4" borderId="1" xfId="0" applyFill="1" applyBorder="1" applyAlignment="1">
      <alignment horizontal="center"/>
    </xf>
    <xf numFmtId="9" fontId="0" fillId="0" borderId="1" xfId="0" applyNumberFormat="1" applyFill="1" applyBorder="1" applyAlignment="1">
      <alignment horizontal="center"/>
    </xf>
    <xf numFmtId="9" fontId="0" fillId="0" borderId="1" xfId="0" applyNumberFormat="1" applyFont="1" applyFill="1" applyBorder="1" applyAlignment="1">
      <alignment horizontal="center"/>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0" fillId="0" borderId="1" xfId="0" applyBorder="1" applyAlignment="1">
      <alignment horizontal="left"/>
    </xf>
    <xf numFmtId="0" fontId="1" fillId="0" borderId="1" xfId="0" applyFont="1" applyBorder="1" applyAlignment="1">
      <alignment horizontal="left"/>
    </xf>
  </cellXfs>
  <cellStyles count="3">
    <cellStyle name="Normal" xfId="0" builtinId="0"/>
    <cellStyle name="Normal 2" xfId="2"/>
    <cellStyle name="Percent" xfId="1" builtinId="5"/>
  </cellStyles>
  <dxfs count="10">
    <dxf>
      <fill>
        <patternFill>
          <bgColor theme="8" tint="0.39994506668294322"/>
        </patternFill>
      </fill>
    </dxf>
    <dxf>
      <fill>
        <patternFill>
          <bgColor theme="8" tint="0.39994506668294322"/>
        </patternFill>
      </fill>
    </dxf>
    <dxf>
      <fill>
        <patternFill>
          <bgColor theme="8" tint="0.59996337778862885"/>
        </patternFill>
      </fill>
    </dxf>
    <dxf>
      <fill>
        <patternFill>
          <bgColor theme="7" tint="0.79998168889431442"/>
        </patternFill>
      </fill>
    </dxf>
    <dxf>
      <fill>
        <patternFill>
          <bgColor theme="8" tint="0.3999450666829432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3" name="Picture 2"/>
        <xdr:cNvPicPr>
          <a:picLocks noChangeAspect="1"/>
        </xdr:cNvPicPr>
      </xdr:nvPicPr>
      <xdr:blipFill>
        <a:blip xmlns:r="http://schemas.openxmlformats.org/officeDocument/2006/relationships" r:embed="rId1"/>
        <a:stretch>
          <a:fillRect/>
        </a:stretch>
      </xdr:blipFill>
      <xdr:spPr>
        <a:xfrm>
          <a:off x="2905125" y="4391025"/>
          <a:ext cx="942975" cy="5657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057525"/>
          <a:ext cx="942975" cy="5657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057525"/>
          <a:ext cx="942975" cy="5657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19050</xdr:colOff>
      <xdr:row>14</xdr:row>
      <xdr:rowOff>9525</xdr:rowOff>
    </xdr:from>
    <xdr:to>
      <xdr:col>2</xdr:col>
      <xdr:colOff>962025</xdr:colOff>
      <xdr:row>14</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676525"/>
          <a:ext cx="942975" cy="56578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19050</xdr:colOff>
      <xdr:row>15</xdr:row>
      <xdr:rowOff>9525</xdr:rowOff>
    </xdr:from>
    <xdr:to>
      <xdr:col>2</xdr:col>
      <xdr:colOff>962025</xdr:colOff>
      <xdr:row>15</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867025"/>
          <a:ext cx="942975" cy="56578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19050</xdr:colOff>
      <xdr:row>15</xdr:row>
      <xdr:rowOff>9525</xdr:rowOff>
    </xdr:from>
    <xdr:to>
      <xdr:col>2</xdr:col>
      <xdr:colOff>962025</xdr:colOff>
      <xdr:row>15</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4305300" y="3248025"/>
          <a:ext cx="942975" cy="56578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19050</xdr:colOff>
      <xdr:row>15</xdr:row>
      <xdr:rowOff>9525</xdr:rowOff>
    </xdr:from>
    <xdr:to>
      <xdr:col>2</xdr:col>
      <xdr:colOff>962025</xdr:colOff>
      <xdr:row>15</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867025"/>
          <a:ext cx="942975" cy="5657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19050</xdr:colOff>
      <xdr:row>14</xdr:row>
      <xdr:rowOff>9525</xdr:rowOff>
    </xdr:from>
    <xdr:to>
      <xdr:col>2</xdr:col>
      <xdr:colOff>962025</xdr:colOff>
      <xdr:row>14</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676525"/>
          <a:ext cx="942975" cy="56578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19050</xdr:colOff>
      <xdr:row>15</xdr:row>
      <xdr:rowOff>9525</xdr:rowOff>
    </xdr:from>
    <xdr:to>
      <xdr:col>2</xdr:col>
      <xdr:colOff>962025</xdr:colOff>
      <xdr:row>15</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867025"/>
          <a:ext cx="942975" cy="56578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19050</xdr:colOff>
      <xdr:row>14</xdr:row>
      <xdr:rowOff>9525</xdr:rowOff>
    </xdr:from>
    <xdr:to>
      <xdr:col>2</xdr:col>
      <xdr:colOff>962025</xdr:colOff>
      <xdr:row>14</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3219450" y="2676525"/>
          <a:ext cx="942975" cy="56578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19050</xdr:colOff>
      <xdr:row>14</xdr:row>
      <xdr:rowOff>9525</xdr:rowOff>
    </xdr:from>
    <xdr:to>
      <xdr:col>2</xdr:col>
      <xdr:colOff>962025</xdr:colOff>
      <xdr:row>14</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4772025" y="2676525"/>
          <a:ext cx="942975" cy="565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23</xdr:row>
      <xdr:rowOff>7619</xdr:rowOff>
    </xdr:from>
    <xdr:to>
      <xdr:col>2</xdr:col>
      <xdr:colOff>962025</xdr:colOff>
      <xdr:row>23</xdr:row>
      <xdr:rowOff>573404</xdr:rowOff>
    </xdr:to>
    <xdr:pic>
      <xdr:nvPicPr>
        <xdr:cNvPr id="3" name="Picture 2"/>
        <xdr:cNvPicPr>
          <a:picLocks noChangeAspect="1"/>
        </xdr:cNvPicPr>
      </xdr:nvPicPr>
      <xdr:blipFill>
        <a:blip xmlns:r="http://schemas.openxmlformats.org/officeDocument/2006/relationships" r:embed="rId1"/>
        <a:stretch>
          <a:fillRect/>
        </a:stretch>
      </xdr:blipFill>
      <xdr:spPr>
        <a:xfrm>
          <a:off x="2905125" y="3055619"/>
          <a:ext cx="942975" cy="56578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19050</xdr:colOff>
      <xdr:row>14</xdr:row>
      <xdr:rowOff>9525</xdr:rowOff>
    </xdr:from>
    <xdr:to>
      <xdr:col>2</xdr:col>
      <xdr:colOff>962025</xdr:colOff>
      <xdr:row>14</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57775" y="2676525"/>
          <a:ext cx="942975" cy="56578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19050</xdr:colOff>
      <xdr:row>15</xdr:row>
      <xdr:rowOff>9525</xdr:rowOff>
    </xdr:from>
    <xdr:to>
      <xdr:col>2</xdr:col>
      <xdr:colOff>962025</xdr:colOff>
      <xdr:row>15</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867025"/>
          <a:ext cx="942975" cy="56578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19050</xdr:colOff>
      <xdr:row>15</xdr:row>
      <xdr:rowOff>9525</xdr:rowOff>
    </xdr:from>
    <xdr:to>
      <xdr:col>2</xdr:col>
      <xdr:colOff>962025</xdr:colOff>
      <xdr:row>15</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867025"/>
          <a:ext cx="942975" cy="56578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19050</xdr:colOff>
      <xdr:row>13</xdr:row>
      <xdr:rowOff>9525</xdr:rowOff>
    </xdr:from>
    <xdr:to>
      <xdr:col>2</xdr:col>
      <xdr:colOff>962025</xdr:colOff>
      <xdr:row>13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486025"/>
          <a:ext cx="942975" cy="56578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19050</xdr:colOff>
      <xdr:row>14</xdr:row>
      <xdr:rowOff>9525</xdr:rowOff>
    </xdr:from>
    <xdr:to>
      <xdr:col>2</xdr:col>
      <xdr:colOff>962025</xdr:colOff>
      <xdr:row>14</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4095750" y="2676525"/>
          <a:ext cx="942975" cy="56578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19050</xdr:colOff>
      <xdr:row>13</xdr:row>
      <xdr:rowOff>9525</xdr:rowOff>
    </xdr:from>
    <xdr:to>
      <xdr:col>2</xdr:col>
      <xdr:colOff>962025</xdr:colOff>
      <xdr:row>13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486025"/>
          <a:ext cx="942975" cy="56578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19050</xdr:colOff>
      <xdr:row>16</xdr:row>
      <xdr:rowOff>9525</xdr:rowOff>
    </xdr:from>
    <xdr:to>
      <xdr:col>2</xdr:col>
      <xdr:colOff>962025</xdr:colOff>
      <xdr:row>16</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4781550" y="3057525"/>
          <a:ext cx="942975" cy="56578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19050</xdr:colOff>
      <xdr:row>14</xdr:row>
      <xdr:rowOff>9525</xdr:rowOff>
    </xdr:from>
    <xdr:to>
      <xdr:col>2</xdr:col>
      <xdr:colOff>962025</xdr:colOff>
      <xdr:row>14</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676525"/>
          <a:ext cx="942975" cy="56578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19050</xdr:colOff>
      <xdr:row>19</xdr:row>
      <xdr:rowOff>9525</xdr:rowOff>
    </xdr:from>
    <xdr:to>
      <xdr:col>2</xdr:col>
      <xdr:colOff>962025</xdr:colOff>
      <xdr:row>19</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629025"/>
          <a:ext cx="942975" cy="56578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19050</xdr:colOff>
      <xdr:row>20</xdr:row>
      <xdr:rowOff>9525</xdr:rowOff>
    </xdr:from>
    <xdr:to>
      <xdr:col>2</xdr:col>
      <xdr:colOff>962025</xdr:colOff>
      <xdr:row>20</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3800475" y="3819525"/>
          <a:ext cx="942975" cy="5657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4" name="Picture 3"/>
        <xdr:cNvPicPr>
          <a:picLocks noChangeAspect="1"/>
        </xdr:cNvPicPr>
      </xdr:nvPicPr>
      <xdr:blipFill>
        <a:blip xmlns:r="http://schemas.openxmlformats.org/officeDocument/2006/relationships" r:embed="rId1"/>
        <a:stretch>
          <a:fillRect/>
        </a:stretch>
      </xdr:blipFill>
      <xdr:spPr>
        <a:xfrm>
          <a:off x="2905125" y="4391025"/>
          <a:ext cx="942975" cy="56578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19050</xdr:colOff>
      <xdr:row>14</xdr:row>
      <xdr:rowOff>9525</xdr:rowOff>
    </xdr:from>
    <xdr:to>
      <xdr:col>2</xdr:col>
      <xdr:colOff>962025</xdr:colOff>
      <xdr:row>14</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2676525"/>
          <a:ext cx="942975" cy="565785"/>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19050</xdr:colOff>
      <xdr:row>17</xdr:row>
      <xdr:rowOff>9525</xdr:rowOff>
    </xdr:from>
    <xdr:to>
      <xdr:col>2</xdr:col>
      <xdr:colOff>962025</xdr:colOff>
      <xdr:row>17</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248025"/>
          <a:ext cx="942975" cy="5657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057525"/>
          <a:ext cx="942975" cy="5657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057525"/>
          <a:ext cx="942975" cy="5657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057525"/>
          <a:ext cx="942975" cy="5657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057525"/>
          <a:ext cx="942975" cy="5657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057525"/>
          <a:ext cx="942975" cy="5657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19050</xdr:colOff>
      <xdr:row>23</xdr:row>
      <xdr:rowOff>9525</xdr:rowOff>
    </xdr:from>
    <xdr:to>
      <xdr:col>2</xdr:col>
      <xdr:colOff>962025</xdr:colOff>
      <xdr:row>23</xdr:row>
      <xdr:rowOff>575310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2905125" y="3057525"/>
          <a:ext cx="942975" cy="565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6"/>
  <sheetViews>
    <sheetView workbookViewId="0">
      <selection activeCell="B14" sqref="B14"/>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120</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7</v>
      </c>
      <c r="C6" s="36">
        <v>0.17399999999999999</v>
      </c>
      <c r="D6" s="36">
        <v>0.221</v>
      </c>
      <c r="E6" s="36">
        <v>0.19500000000000001</v>
      </c>
      <c r="F6" s="36">
        <v>0.16400000000000001</v>
      </c>
      <c r="G6" s="36">
        <v>0.161</v>
      </c>
      <c r="H6" s="36">
        <v>0.152</v>
      </c>
      <c r="I6" s="36">
        <v>0.152</v>
      </c>
      <c r="J6" s="36">
        <v>0.188</v>
      </c>
      <c r="K6" s="22">
        <v>0.251</v>
      </c>
    </row>
    <row r="7" spans="2:11" x14ac:dyDescent="0.25">
      <c r="B7" s="1" t="s">
        <v>8</v>
      </c>
      <c r="C7" s="36">
        <v>0.42</v>
      </c>
      <c r="D7" s="36">
        <v>0.437</v>
      </c>
      <c r="E7" s="36">
        <v>0.435</v>
      </c>
      <c r="F7" s="21">
        <v>0.33600000000000002</v>
      </c>
      <c r="G7" s="36">
        <v>0.42399999999999999</v>
      </c>
      <c r="H7" s="36">
        <v>0.44900000000000001</v>
      </c>
      <c r="I7" s="21">
        <v>0.38300000000000001</v>
      </c>
      <c r="J7" s="36">
        <v>0.43</v>
      </c>
      <c r="K7" s="36">
        <v>0.439</v>
      </c>
    </row>
    <row r="8" spans="2:11" x14ac:dyDescent="0.25">
      <c r="B8" s="1" t="s">
        <v>9</v>
      </c>
      <c r="C8" s="36">
        <v>0.17899999999999999</v>
      </c>
      <c r="D8" s="36">
        <v>0.14699999999999999</v>
      </c>
      <c r="E8" s="36">
        <v>0.20499999999999999</v>
      </c>
      <c r="F8" s="36">
        <v>0.17199999999999999</v>
      </c>
      <c r="G8" s="36">
        <v>0.22</v>
      </c>
      <c r="H8" s="36">
        <v>0.17599999999999999</v>
      </c>
      <c r="I8" s="22">
        <v>0.219</v>
      </c>
      <c r="J8" s="36">
        <v>0.17699999999999999</v>
      </c>
      <c r="K8" s="36">
        <v>0.16600000000000001</v>
      </c>
    </row>
    <row r="9" spans="2:11" x14ac:dyDescent="0.25">
      <c r="B9" s="1" t="s">
        <v>10</v>
      </c>
      <c r="C9" s="36">
        <v>0.14299999999999999</v>
      </c>
      <c r="D9" s="36">
        <v>0.121</v>
      </c>
      <c r="E9" s="36">
        <v>9.8000000000000004E-2</v>
      </c>
      <c r="F9" s="22">
        <v>0.16400000000000001</v>
      </c>
      <c r="G9" s="36">
        <v>0.128</v>
      </c>
      <c r="H9" s="36">
        <v>0.124</v>
      </c>
      <c r="I9" s="36">
        <v>0.13200000000000001</v>
      </c>
      <c r="J9" s="36">
        <v>0.124</v>
      </c>
      <c r="K9" s="36">
        <v>8.2000000000000003E-2</v>
      </c>
    </row>
    <row r="10" spans="2:11" x14ac:dyDescent="0.25">
      <c r="B10" s="1" t="s">
        <v>11</v>
      </c>
      <c r="C10" s="36">
        <v>8.5000000000000006E-2</v>
      </c>
      <c r="D10" s="36">
        <v>7.3999999999999996E-2</v>
      </c>
      <c r="E10" s="36">
        <v>6.8000000000000005E-2</v>
      </c>
      <c r="F10" s="22">
        <v>0.16400000000000001</v>
      </c>
      <c r="G10" s="36">
        <v>6.6000000000000003E-2</v>
      </c>
      <c r="H10" s="36">
        <v>9.9000000000000005E-2</v>
      </c>
      <c r="I10" s="22">
        <v>0.114</v>
      </c>
      <c r="J10" s="36">
        <v>8.1000000000000003E-2</v>
      </c>
      <c r="K10" s="36">
        <v>6.2E-2</v>
      </c>
    </row>
    <row r="11" spans="2:11" x14ac:dyDescent="0.25">
      <c r="B11" s="1" t="s">
        <v>0</v>
      </c>
      <c r="C11" s="37">
        <v>1</v>
      </c>
      <c r="D11" s="37">
        <v>1</v>
      </c>
      <c r="E11" s="37">
        <v>1</v>
      </c>
      <c r="F11" s="37">
        <v>1</v>
      </c>
      <c r="G11" s="37">
        <v>1</v>
      </c>
      <c r="H11" s="37">
        <v>1</v>
      </c>
      <c r="I11" s="37">
        <v>1</v>
      </c>
      <c r="J11" s="37">
        <v>1</v>
      </c>
      <c r="K11" s="37">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5">
        <v>2824134</v>
      </c>
      <c r="D13" s="15">
        <v>1198791</v>
      </c>
      <c r="E13" s="15">
        <v>4027167</v>
      </c>
      <c r="F13" s="15">
        <v>732780</v>
      </c>
      <c r="G13" s="15">
        <v>1917819</v>
      </c>
      <c r="H13" s="15">
        <v>5451322</v>
      </c>
      <c r="I13" s="15">
        <v>3098671</v>
      </c>
      <c r="J13" s="15">
        <v>1171835</v>
      </c>
      <c r="K13" s="15">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113</v>
      </c>
      <c r="C17" s="29">
        <v>0.59399999999999997</v>
      </c>
      <c r="D17" s="29">
        <v>0.65800000000000003</v>
      </c>
      <c r="E17" s="29">
        <v>0.63</v>
      </c>
      <c r="F17" s="30">
        <v>0.5</v>
      </c>
      <c r="G17" s="29">
        <v>0.58499999999999996</v>
      </c>
      <c r="H17" s="29">
        <v>0.60099999999999998</v>
      </c>
      <c r="I17" s="30">
        <v>0.53500000000000003</v>
      </c>
      <c r="J17" s="29">
        <v>0.61799999999999999</v>
      </c>
      <c r="K17" s="31">
        <v>0.69</v>
      </c>
    </row>
    <row r="18" spans="2:11" x14ac:dyDescent="0.25">
      <c r="B18" s="1" t="s">
        <v>9</v>
      </c>
      <c r="C18" s="29">
        <v>0.18</v>
      </c>
      <c r="D18" s="29">
        <v>0.15</v>
      </c>
      <c r="E18" s="29">
        <v>0.21</v>
      </c>
      <c r="F18" s="29">
        <v>0.17</v>
      </c>
      <c r="G18" s="29">
        <v>0.22</v>
      </c>
      <c r="H18" s="29">
        <v>0.18</v>
      </c>
      <c r="I18" s="31">
        <v>0.22</v>
      </c>
      <c r="J18" s="29">
        <v>0.18</v>
      </c>
      <c r="K18" s="29">
        <v>0.17</v>
      </c>
    </row>
    <row r="19" spans="2:11" x14ac:dyDescent="0.25">
      <c r="B19" s="1" t="s">
        <v>114</v>
      </c>
      <c r="C19" s="29">
        <v>0.22799999999999998</v>
      </c>
      <c r="D19" s="29">
        <v>0.19500000000000001</v>
      </c>
      <c r="E19" s="30">
        <v>0.16600000000000001</v>
      </c>
      <c r="F19" s="31">
        <v>0.32800000000000001</v>
      </c>
      <c r="G19" s="29">
        <v>0.19400000000000001</v>
      </c>
      <c r="H19" s="29">
        <v>0.223</v>
      </c>
      <c r="I19" s="31">
        <v>0.246</v>
      </c>
      <c r="J19" s="29">
        <v>0.20500000000000002</v>
      </c>
      <c r="K19" s="30">
        <v>0.14400000000000002</v>
      </c>
    </row>
    <row r="20" spans="2:11" x14ac:dyDescent="0.25">
      <c r="B20" s="1" t="s">
        <v>0</v>
      </c>
      <c r="C20" s="29">
        <v>1</v>
      </c>
      <c r="D20" s="29">
        <v>1</v>
      </c>
      <c r="E20" s="29">
        <v>1</v>
      </c>
      <c r="F20" s="29">
        <v>0.99900000000000011</v>
      </c>
      <c r="G20" s="29">
        <v>0.999</v>
      </c>
      <c r="H20" s="29">
        <v>1</v>
      </c>
      <c r="I20" s="29">
        <v>1</v>
      </c>
      <c r="J20" s="29">
        <v>1</v>
      </c>
      <c r="K20" s="29">
        <v>0.99999999999999989</v>
      </c>
    </row>
    <row r="21" spans="2:11" x14ac:dyDescent="0.25">
      <c r="B21" s="27"/>
      <c r="C21" s="32"/>
      <c r="D21" s="32"/>
      <c r="E21" s="32"/>
      <c r="F21" s="32"/>
      <c r="G21" s="32"/>
      <c r="H21" s="32"/>
      <c r="I21" s="32"/>
      <c r="J21" s="32"/>
      <c r="K21" s="32"/>
    </row>
    <row r="23" spans="2:11" x14ac:dyDescent="0.25">
      <c r="B23" t="s">
        <v>115</v>
      </c>
    </row>
    <row r="24" spans="2:11" ht="45.75" customHeight="1" x14ac:dyDescent="0.25">
      <c r="B24" s="1"/>
      <c r="C24" s="1"/>
      <c r="D24" s="1" t="s">
        <v>15</v>
      </c>
      <c r="E24" s="1" t="s">
        <v>14</v>
      </c>
    </row>
    <row r="25" spans="2:11" x14ac:dyDescent="0.25">
      <c r="B25" s="1" t="s">
        <v>7</v>
      </c>
      <c r="C25" s="2">
        <f>((C6*C$13)+(D6*D$13)+(E6*E$13)+(F6*F$13)+(G6*G$13)+(H6*H$13)+(I6*I$13)+(J6*J$13)+(K6*K$13))/(C$13+D$13+E$13+F$13+G$13+H$13+I$13+J$13+K$13)</f>
        <v>0.17884223747694741</v>
      </c>
      <c r="D25" s="2">
        <f>H6</f>
        <v>0.152</v>
      </c>
      <c r="E25" s="2">
        <f>K6</f>
        <v>0.251</v>
      </c>
    </row>
    <row r="26" spans="2:11" x14ac:dyDescent="0.25">
      <c r="B26" s="1" t="s">
        <v>8</v>
      </c>
      <c r="C26" s="2">
        <f>((C7*C$13)+(D7*D$13)+(E7*E$13)+(F7*F$13)+(G7*G$13)+(H7*H$13)+(I7*I$13)+(J7*J$13)+(K7*K$13))/(C$13+D$13+E$13+F$13+G$13+H$13+I$13+J$13+K$13)</f>
        <v>0.425501425928274</v>
      </c>
      <c r="D26" s="2">
        <f>F7</f>
        <v>0.33600000000000002</v>
      </c>
      <c r="E26" s="2">
        <f>H7</f>
        <v>0.44900000000000001</v>
      </c>
    </row>
    <row r="27" spans="2:11" x14ac:dyDescent="0.25">
      <c r="B27" s="1" t="s">
        <v>9</v>
      </c>
      <c r="C27" s="2">
        <f>((C8*C$13)+(D8*D$13)+(E8*E$13)+(F8*F$13)+(G8*G$13)+(H8*H$13)+(I8*I$13)+(J8*J$13)+(K8*K$13))/(C$13+D$13+E$13+F$13+G$13+H$13+I$13+J$13+K$13)</f>
        <v>0.1885259740769672</v>
      </c>
      <c r="D27" s="2">
        <f>D8</f>
        <v>0.14699999999999999</v>
      </c>
      <c r="E27" s="2">
        <f>I8</f>
        <v>0.219</v>
      </c>
    </row>
    <row r="28" spans="2:11" x14ac:dyDescent="0.25">
      <c r="B28" s="1" t="s">
        <v>10</v>
      </c>
      <c r="C28" s="2">
        <f>((C9*C$13)+(D9*D$13)+(E9*E$13)+(F9*F$13)+(G9*G$13)+(H9*H$13)+(I9*I$13)+(J9*J$13)+(K9*K$13))/(C$13+D$13+E$13+F$13+G$13+H$13+I$13+J$13+K$13)</f>
        <v>0.12015623088876259</v>
      </c>
      <c r="D28" s="2">
        <f>K9</f>
        <v>8.2000000000000003E-2</v>
      </c>
      <c r="E28" s="2">
        <f>F9</f>
        <v>0.16400000000000001</v>
      </c>
    </row>
    <row r="29" spans="2:11" x14ac:dyDescent="0.25">
      <c r="B29" s="1" t="s">
        <v>11</v>
      </c>
      <c r="C29" s="2">
        <f>((C10*C$13)+(D10*D$13)+(E10*E$13)+(F10*F$13)+(G10*G$13)+(H10*H$13)+(I10*I$13)+(J10*J$13)+(K10*K$13))/(C$13+D$13+E$13+F$13+G$13+H$13+I$13+J$13+K$13)</f>
        <v>8.7191785521964049E-2</v>
      </c>
      <c r="D29" s="2">
        <f>K10</f>
        <v>6.2E-2</v>
      </c>
      <c r="E29" s="2">
        <f>F10</f>
        <v>0.16400000000000001</v>
      </c>
    </row>
    <row r="30" spans="2:11" x14ac:dyDescent="0.25">
      <c r="B30" s="1" t="s">
        <v>0</v>
      </c>
      <c r="C30" s="2">
        <f>SUM(C25:C29)</f>
        <v>1.0002176538929153</v>
      </c>
      <c r="D30" s="13"/>
      <c r="E30" s="13"/>
    </row>
    <row r="31" spans="2:11" x14ac:dyDescent="0.25">
      <c r="B31" s="3" t="s">
        <v>12</v>
      </c>
      <c r="C31" s="14">
        <f>SUM(C12:K12)</f>
        <v>3595</v>
      </c>
      <c r="D31" s="13"/>
      <c r="E31" s="13"/>
    </row>
    <row r="34" spans="2:4" x14ac:dyDescent="0.25">
      <c r="B34" s="38" t="s">
        <v>13</v>
      </c>
      <c r="C34" s="39"/>
      <c r="D34" s="40"/>
    </row>
    <row r="35" spans="2:4" x14ac:dyDescent="0.25">
      <c r="B35" s="41" t="s">
        <v>111</v>
      </c>
      <c r="C35" s="41"/>
      <c r="D35" s="8"/>
    </row>
    <row r="36" spans="2:4" x14ac:dyDescent="0.25">
      <c r="B36" s="41" t="s">
        <v>112</v>
      </c>
      <c r="C36" s="41"/>
      <c r="D36" s="7"/>
    </row>
  </sheetData>
  <mergeCells count="3">
    <mergeCell ref="B34:D34"/>
    <mergeCell ref="B35:C35"/>
    <mergeCell ref="B36:C3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109</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18</v>
      </c>
      <c r="C6" s="2">
        <v>9.1999999999999998E-2</v>
      </c>
      <c r="D6" s="2">
        <v>0.13600000000000001</v>
      </c>
      <c r="E6" s="2">
        <v>0.111</v>
      </c>
      <c r="F6" s="2">
        <v>0.13200000000000001</v>
      </c>
      <c r="G6" s="21">
        <v>7.0999999999999994E-2</v>
      </c>
      <c r="H6" s="2">
        <v>0.153</v>
      </c>
      <c r="I6" s="2">
        <v>0.11700000000000001</v>
      </c>
      <c r="J6" s="2">
        <v>8.7999999999999995E-2</v>
      </c>
      <c r="K6" s="2">
        <v>0.107</v>
      </c>
    </row>
    <row r="7" spans="2:11" x14ac:dyDescent="0.25">
      <c r="B7" s="1" t="s">
        <v>19</v>
      </c>
      <c r="C7" s="2">
        <v>0.17100000000000001</v>
      </c>
      <c r="D7" s="2">
        <v>0.2</v>
      </c>
      <c r="E7" s="21">
        <v>0.16700000000000001</v>
      </c>
      <c r="F7" s="2">
        <v>0.21099999999999999</v>
      </c>
      <c r="G7" s="2">
        <v>0.20599999999999999</v>
      </c>
      <c r="H7" s="2">
        <v>0.23599999999999999</v>
      </c>
      <c r="I7" s="2">
        <v>0.20100000000000001</v>
      </c>
      <c r="J7" s="2">
        <v>0.2</v>
      </c>
      <c r="K7" s="2">
        <v>0.19600000000000001</v>
      </c>
    </row>
    <row r="8" spans="2:11" x14ac:dyDescent="0.25">
      <c r="B8" s="1" t="s">
        <v>20</v>
      </c>
      <c r="C8" s="2">
        <v>0.27500000000000002</v>
      </c>
      <c r="D8" s="2">
        <v>0.27300000000000002</v>
      </c>
      <c r="E8" s="2">
        <v>0.27200000000000002</v>
      </c>
      <c r="F8" s="2">
        <v>0.22</v>
      </c>
      <c r="G8" s="2">
        <v>0.27500000000000002</v>
      </c>
      <c r="H8" s="2">
        <v>0.255</v>
      </c>
      <c r="I8" s="2">
        <v>0.24199999999999999</v>
      </c>
      <c r="J8" s="2">
        <v>0.30199999999999999</v>
      </c>
      <c r="K8" s="21">
        <v>0.182</v>
      </c>
    </row>
    <row r="9" spans="2:11" x14ac:dyDescent="0.25">
      <c r="B9" s="1" t="s">
        <v>21</v>
      </c>
      <c r="C9" s="22">
        <v>0.42699999999999999</v>
      </c>
      <c r="D9" s="2">
        <v>0.35</v>
      </c>
      <c r="E9" s="2">
        <v>0.40500000000000003</v>
      </c>
      <c r="F9" s="2">
        <v>0.36099999999999999</v>
      </c>
      <c r="G9" s="2">
        <v>0.38600000000000001</v>
      </c>
      <c r="H9" s="21">
        <v>0.30599999999999999</v>
      </c>
      <c r="I9" s="2">
        <v>0.40200000000000002</v>
      </c>
      <c r="J9" s="2">
        <v>0.371</v>
      </c>
      <c r="K9" s="22">
        <v>0.44900000000000001</v>
      </c>
    </row>
    <row r="10" spans="2:11" x14ac:dyDescent="0.25">
      <c r="B10" s="1" t="s">
        <v>105</v>
      </c>
      <c r="C10" s="2">
        <v>3.5000000000000003E-2</v>
      </c>
      <c r="D10" s="2">
        <v>4.1000000000000002E-2</v>
      </c>
      <c r="E10" s="2">
        <v>4.3999999999999997E-2</v>
      </c>
      <c r="F10" s="2">
        <v>7.4999999999999997E-2</v>
      </c>
      <c r="G10" s="2">
        <v>6.2E-2</v>
      </c>
      <c r="H10" s="2">
        <v>5.0999999999999997E-2</v>
      </c>
      <c r="I10" s="2">
        <v>3.7999999999999999E-2</v>
      </c>
      <c r="J10" s="2">
        <v>3.9E-2</v>
      </c>
      <c r="K10" s="2">
        <v>6.5000000000000002E-2</v>
      </c>
    </row>
    <row r="11" spans="2:11" x14ac:dyDescent="0.25">
      <c r="B11" s="1" t="s">
        <v>0</v>
      </c>
      <c r="C11" s="5">
        <v>1</v>
      </c>
      <c r="D11" s="5">
        <v>1</v>
      </c>
      <c r="E11" s="5">
        <v>1</v>
      </c>
      <c r="F11" s="5">
        <v>1</v>
      </c>
      <c r="G11" s="5">
        <v>1</v>
      </c>
      <c r="H11" s="5">
        <v>1</v>
      </c>
      <c r="I11" s="5">
        <v>1</v>
      </c>
      <c r="J11" s="5">
        <v>1</v>
      </c>
      <c r="K11" s="5">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8">
        <v>2824134</v>
      </c>
      <c r="D13" s="18">
        <v>1198791</v>
      </c>
      <c r="E13" s="18">
        <v>4027167</v>
      </c>
      <c r="F13" s="18">
        <v>732780</v>
      </c>
      <c r="G13" s="18">
        <v>1917819</v>
      </c>
      <c r="H13" s="18">
        <v>5451322</v>
      </c>
      <c r="I13" s="18">
        <v>3098671</v>
      </c>
      <c r="J13" s="18">
        <v>1171835</v>
      </c>
      <c r="K13" s="18">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117</v>
      </c>
      <c r="C17" s="30">
        <v>0.26300000000000001</v>
      </c>
      <c r="D17" s="29">
        <v>0.33600000000000002</v>
      </c>
      <c r="E17" s="30">
        <v>0.27800000000000002</v>
      </c>
      <c r="F17" s="34">
        <v>0.34299999999999997</v>
      </c>
      <c r="G17" s="34">
        <v>0.27699999999999997</v>
      </c>
      <c r="H17" s="31">
        <v>0.38900000000000001</v>
      </c>
      <c r="I17" s="34">
        <v>0.318</v>
      </c>
      <c r="J17" s="34">
        <v>0.28800000000000003</v>
      </c>
      <c r="K17" s="34">
        <v>0.30299999999999999</v>
      </c>
    </row>
    <row r="18" spans="2:11" x14ac:dyDescent="0.25">
      <c r="B18" s="1" t="s">
        <v>118</v>
      </c>
      <c r="C18" s="31">
        <v>0.70199999999999996</v>
      </c>
      <c r="D18" s="29">
        <v>0.623</v>
      </c>
      <c r="E18" s="31">
        <v>0.67700000000000005</v>
      </c>
      <c r="F18" s="34">
        <v>0.58099999999999996</v>
      </c>
      <c r="G18" s="34">
        <v>0.66100000000000003</v>
      </c>
      <c r="H18" s="30">
        <v>0.56099999999999994</v>
      </c>
      <c r="I18" s="34">
        <v>0.64400000000000002</v>
      </c>
      <c r="J18" s="34">
        <v>0.67300000000000004</v>
      </c>
      <c r="K18" s="34">
        <v>0.63100000000000001</v>
      </c>
    </row>
    <row r="19" spans="2:11" x14ac:dyDescent="0.25">
      <c r="B19" s="1" t="s">
        <v>119</v>
      </c>
      <c r="C19" s="29">
        <v>3.5000000000000003E-2</v>
      </c>
      <c r="D19" s="29">
        <v>4.1000000000000002E-2</v>
      </c>
      <c r="E19" s="29">
        <v>4.3999999999999997E-2</v>
      </c>
      <c r="F19" s="34">
        <v>7.4999999999999997E-2</v>
      </c>
      <c r="G19" s="34">
        <v>6.2E-2</v>
      </c>
      <c r="H19" s="34">
        <v>5.0999999999999997E-2</v>
      </c>
      <c r="I19" s="34">
        <v>3.7999999999999999E-2</v>
      </c>
      <c r="J19" s="34">
        <v>3.9E-2</v>
      </c>
      <c r="K19" s="34">
        <v>6.5000000000000002E-2</v>
      </c>
    </row>
    <row r="20" spans="2:11" x14ac:dyDescent="0.25">
      <c r="B20" s="1" t="s">
        <v>0</v>
      </c>
      <c r="C20" s="29">
        <v>1</v>
      </c>
      <c r="D20" s="29">
        <v>1</v>
      </c>
      <c r="E20" s="29">
        <v>1</v>
      </c>
      <c r="F20" s="29">
        <v>0.99900000000000011</v>
      </c>
      <c r="G20" s="29">
        <v>0.999</v>
      </c>
      <c r="H20" s="29">
        <v>1</v>
      </c>
      <c r="I20" s="29">
        <v>1</v>
      </c>
      <c r="J20" s="29">
        <v>1</v>
      </c>
      <c r="K20" s="29">
        <v>0.99999999999999989</v>
      </c>
    </row>
    <row r="23" spans="2:11" x14ac:dyDescent="0.25">
      <c r="B23" t="s">
        <v>115</v>
      </c>
    </row>
    <row r="24" spans="2:11" ht="45.75" customHeight="1" x14ac:dyDescent="0.25">
      <c r="B24" s="1"/>
      <c r="C24" s="1"/>
      <c r="D24" s="1" t="s">
        <v>15</v>
      </c>
      <c r="E24" s="1" t="s">
        <v>14</v>
      </c>
    </row>
    <row r="25" spans="2:11" x14ac:dyDescent="0.25">
      <c r="B25" s="1" t="s">
        <v>18</v>
      </c>
      <c r="C25" s="2">
        <f>((C6*C$13)+(D6*D$13)+(E6*E$13)+(F6*F$13)+(G6*G$13)+(H6*H$13)+(I6*I$13)+(J6*J$13)+(K6*K$13))/(C$13+D$13+E$13+F$13+G$13+H$13+I$13+J$13+K$13)</f>
        <v>0.11658555344643523</v>
      </c>
      <c r="D25" s="2">
        <f>G6</f>
        <v>7.0999999999999994E-2</v>
      </c>
      <c r="E25" s="2">
        <f>H6</f>
        <v>0.153</v>
      </c>
    </row>
    <row r="26" spans="2:11" x14ac:dyDescent="0.25">
      <c r="B26" s="1" t="s">
        <v>19</v>
      </c>
      <c r="C26" s="2">
        <f t="shared" ref="C26:C29" si="0">((C7*C$13)+(D7*D$13)+(E7*E$13)+(F7*F$13)+(G7*G$13)+(H7*H$13)+(I7*I$13)+(J7*J$13)+(K7*K$13))/(C$13+D$13+E$13+F$13+G$13+H$13+I$13+J$13+K$13)</f>
        <v>0.19978562696417529</v>
      </c>
      <c r="D26" s="2">
        <f>E7</f>
        <v>0.16700000000000001</v>
      </c>
      <c r="E26" s="2">
        <f>H7</f>
        <v>0.23599999999999999</v>
      </c>
    </row>
    <row r="27" spans="2:11" x14ac:dyDescent="0.25">
      <c r="B27" s="1" t="s">
        <v>20</v>
      </c>
      <c r="C27" s="2">
        <f t="shared" si="0"/>
        <v>0.25545020668702612</v>
      </c>
      <c r="D27" s="2">
        <f>K8</f>
        <v>0.182</v>
      </c>
      <c r="E27" s="2">
        <f>J8</f>
        <v>0.30199999999999999</v>
      </c>
    </row>
    <row r="28" spans="2:11" x14ac:dyDescent="0.25">
      <c r="B28" s="1" t="s">
        <v>21</v>
      </c>
      <c r="C28" s="2">
        <f t="shared" si="0"/>
        <v>0.38018107965548309</v>
      </c>
      <c r="D28" s="2">
        <f>H9</f>
        <v>0.30599999999999999</v>
      </c>
      <c r="E28" s="2">
        <f>K9</f>
        <v>0.44900000000000001</v>
      </c>
    </row>
    <row r="29" spans="2:11" x14ac:dyDescent="0.25">
      <c r="B29" s="1" t="s">
        <v>105</v>
      </c>
      <c r="C29" s="2">
        <f t="shared" si="0"/>
        <v>4.7929029748478805E-2</v>
      </c>
      <c r="D29" s="2">
        <f>C10</f>
        <v>3.5000000000000003E-2</v>
      </c>
      <c r="E29" s="2">
        <f>F10</f>
        <v>7.4999999999999997E-2</v>
      </c>
    </row>
    <row r="30" spans="2:11" x14ac:dyDescent="0.25">
      <c r="B30" s="1" t="s">
        <v>0</v>
      </c>
      <c r="C30" s="2">
        <f>SUM(C25:C29)</f>
        <v>0.99993149650159852</v>
      </c>
      <c r="D30" s="13"/>
      <c r="E30" s="13"/>
    </row>
    <row r="31" spans="2:11" x14ac:dyDescent="0.25">
      <c r="B31" s="3" t="s">
        <v>12</v>
      </c>
      <c r="C31" s="17">
        <f>SUM(C12:K12)</f>
        <v>3595</v>
      </c>
      <c r="D31" s="13"/>
      <c r="E31" s="13"/>
    </row>
    <row r="34" spans="2:4" x14ac:dyDescent="0.25">
      <c r="B34" s="42" t="s">
        <v>13</v>
      </c>
      <c r="C34" s="42"/>
      <c r="D34" s="1"/>
    </row>
    <row r="35" spans="2:4" x14ac:dyDescent="0.25">
      <c r="B35" s="41" t="s">
        <v>111</v>
      </c>
      <c r="C35" s="41"/>
      <c r="D35" s="8"/>
    </row>
    <row r="36" spans="2:4" x14ac:dyDescent="0.25">
      <c r="B36" s="41" t="s">
        <v>112</v>
      </c>
      <c r="C36" s="41"/>
      <c r="D36" s="7"/>
    </row>
  </sheetData>
  <mergeCells count="3">
    <mergeCell ref="B34:C34"/>
    <mergeCell ref="B35:C35"/>
    <mergeCell ref="B36:C36"/>
  </mergeCells>
  <pageMargins left="0.25" right="0.25" top="0.75" bottom="0.75" header="0.3" footer="0.3"/>
  <pageSetup paperSize="9" scale="8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29</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18</v>
      </c>
      <c r="C6" s="21">
        <v>0.127</v>
      </c>
      <c r="D6" s="2">
        <v>0.16700000000000001</v>
      </c>
      <c r="E6" s="2">
        <v>0.14499999999999999</v>
      </c>
      <c r="F6" s="2">
        <v>0.20100000000000001</v>
      </c>
      <c r="G6" s="2">
        <v>0.129</v>
      </c>
      <c r="H6" s="2">
        <v>0.20599999999999999</v>
      </c>
      <c r="I6" s="2">
        <v>0.16400000000000001</v>
      </c>
      <c r="J6" s="21">
        <v>5.8999999999999997E-2</v>
      </c>
      <c r="K6" s="2">
        <v>0.159</v>
      </c>
    </row>
    <row r="7" spans="2:11" x14ac:dyDescent="0.25">
      <c r="B7" s="1" t="s">
        <v>19</v>
      </c>
      <c r="C7" s="2">
        <v>0.33100000000000002</v>
      </c>
      <c r="D7" s="2">
        <v>0.36299999999999999</v>
      </c>
      <c r="E7" s="2">
        <v>0.33400000000000002</v>
      </c>
      <c r="F7" s="2">
        <v>0.33500000000000002</v>
      </c>
      <c r="G7" s="2">
        <v>0.371</v>
      </c>
      <c r="H7" s="2">
        <v>0.33600000000000002</v>
      </c>
      <c r="I7" s="22">
        <v>0.376</v>
      </c>
      <c r="J7" s="2">
        <v>0.34300000000000003</v>
      </c>
      <c r="K7" s="2">
        <v>0.29299999999999998</v>
      </c>
    </row>
    <row r="8" spans="2:11" x14ac:dyDescent="0.25">
      <c r="B8" s="1" t="s">
        <v>20</v>
      </c>
      <c r="C8" s="2">
        <v>0.22600000000000001</v>
      </c>
      <c r="D8" s="2">
        <v>0.16300000000000001</v>
      </c>
      <c r="E8" s="2">
        <v>0.189</v>
      </c>
      <c r="F8" s="2">
        <v>0.152</v>
      </c>
      <c r="G8" s="22">
        <v>0.254</v>
      </c>
      <c r="H8" s="2">
        <v>0.20599999999999999</v>
      </c>
      <c r="I8" s="21">
        <v>0.16400000000000001</v>
      </c>
      <c r="J8" s="2">
        <v>0.23</v>
      </c>
      <c r="K8" s="2">
        <v>0.20200000000000001</v>
      </c>
    </row>
    <row r="9" spans="2:11" x14ac:dyDescent="0.25">
      <c r="B9" s="1" t="s">
        <v>21</v>
      </c>
      <c r="C9" s="2">
        <v>0.27500000000000002</v>
      </c>
      <c r="D9" s="2">
        <v>0.23300000000000001</v>
      </c>
      <c r="E9" s="22">
        <v>0.28000000000000003</v>
      </c>
      <c r="F9" s="2">
        <v>0.23200000000000001</v>
      </c>
      <c r="G9" s="21">
        <v>0.19600000000000001</v>
      </c>
      <c r="H9" s="2">
        <v>0.21</v>
      </c>
      <c r="I9" s="2">
        <v>0.217</v>
      </c>
      <c r="J9" s="2">
        <v>0.30399999999999999</v>
      </c>
      <c r="K9" s="2">
        <v>0.30299999999999999</v>
      </c>
    </row>
    <row r="10" spans="2:11" x14ac:dyDescent="0.25">
      <c r="B10" s="1" t="s">
        <v>105</v>
      </c>
      <c r="C10" s="2">
        <v>4.1000000000000002E-2</v>
      </c>
      <c r="D10" s="2">
        <v>7.3999999999999996E-2</v>
      </c>
      <c r="E10" s="2">
        <v>5.2999999999999999E-2</v>
      </c>
      <c r="F10" s="2">
        <v>0.08</v>
      </c>
      <c r="G10" s="2">
        <v>0.05</v>
      </c>
      <c r="H10" s="2">
        <v>4.2000000000000003E-2</v>
      </c>
      <c r="I10" s="22">
        <v>7.9000000000000001E-2</v>
      </c>
      <c r="J10" s="2">
        <v>6.4000000000000001E-2</v>
      </c>
      <c r="K10" s="2">
        <v>4.2999999999999997E-2</v>
      </c>
    </row>
    <row r="11" spans="2:11" x14ac:dyDescent="0.25">
      <c r="B11" s="1" t="s">
        <v>0</v>
      </c>
      <c r="C11" s="5">
        <v>1</v>
      </c>
      <c r="D11" s="5">
        <v>1</v>
      </c>
      <c r="E11" s="5">
        <v>1</v>
      </c>
      <c r="F11" s="5">
        <v>1</v>
      </c>
      <c r="G11" s="5">
        <v>1</v>
      </c>
      <c r="H11" s="5">
        <v>1</v>
      </c>
      <c r="I11" s="5">
        <v>1</v>
      </c>
      <c r="J11" s="5">
        <v>1</v>
      </c>
      <c r="K11" s="5">
        <v>1</v>
      </c>
    </row>
    <row r="12" spans="2:11" x14ac:dyDescent="0.25">
      <c r="B12" s="9" t="s">
        <v>12</v>
      </c>
      <c r="C12" s="10">
        <v>630</v>
      </c>
      <c r="D12" s="10">
        <v>215</v>
      </c>
      <c r="E12" s="10">
        <v>719</v>
      </c>
      <c r="F12" s="10">
        <v>224</v>
      </c>
      <c r="G12" s="10">
        <v>416</v>
      </c>
      <c r="H12" s="10">
        <v>214</v>
      </c>
      <c r="I12" s="10">
        <v>732</v>
      </c>
      <c r="J12" s="10">
        <v>204</v>
      </c>
      <c r="K12" s="10">
        <v>210</v>
      </c>
    </row>
    <row r="13" spans="2:11" x14ac:dyDescent="0.25">
      <c r="B13" s="11" t="s">
        <v>16</v>
      </c>
      <c r="C13" s="18">
        <v>2824134</v>
      </c>
      <c r="D13" s="18">
        <v>1198791</v>
      </c>
      <c r="E13" s="18">
        <v>4027167</v>
      </c>
      <c r="F13" s="18">
        <v>732780</v>
      </c>
      <c r="G13" s="18">
        <v>1917819</v>
      </c>
      <c r="H13" s="18">
        <v>5451322</v>
      </c>
      <c r="I13" s="18">
        <v>3098671</v>
      </c>
      <c r="J13" s="18">
        <v>1171835</v>
      </c>
      <c r="K13" s="18">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117</v>
      </c>
      <c r="C17" s="30">
        <v>0.45800000000000002</v>
      </c>
      <c r="D17" s="29">
        <v>0.53</v>
      </c>
      <c r="E17" s="29">
        <v>0.47899999999999998</v>
      </c>
      <c r="F17" s="34">
        <v>0.53600000000000003</v>
      </c>
      <c r="G17" s="34">
        <v>0.5</v>
      </c>
      <c r="H17" s="34">
        <v>0.54200000000000004</v>
      </c>
      <c r="I17" s="31">
        <v>0.54</v>
      </c>
      <c r="J17" s="30">
        <v>0.40200000000000002</v>
      </c>
      <c r="K17" s="34">
        <v>0.45199999999999996</v>
      </c>
    </row>
    <row r="18" spans="2:11" x14ac:dyDescent="0.25">
      <c r="B18" s="1" t="s">
        <v>118</v>
      </c>
      <c r="C18" s="31">
        <v>0.501</v>
      </c>
      <c r="D18" s="29">
        <v>0.39600000000000002</v>
      </c>
      <c r="E18" s="29">
        <v>0.46900000000000003</v>
      </c>
      <c r="F18" s="34">
        <v>0.38400000000000001</v>
      </c>
      <c r="G18" s="34">
        <v>0.45</v>
      </c>
      <c r="H18" s="34">
        <v>0.41599999999999998</v>
      </c>
      <c r="I18" s="30">
        <v>0.38100000000000001</v>
      </c>
      <c r="J18" s="31">
        <v>0.53400000000000003</v>
      </c>
      <c r="K18" s="34">
        <v>0.505</v>
      </c>
    </row>
    <row r="19" spans="2:11" x14ac:dyDescent="0.25">
      <c r="B19" s="1" t="s">
        <v>119</v>
      </c>
      <c r="C19" s="29">
        <v>4.1000000000000002E-2</v>
      </c>
      <c r="D19" s="29">
        <v>7.3999999999999996E-2</v>
      </c>
      <c r="E19" s="29">
        <v>5.2999999999999999E-2</v>
      </c>
      <c r="F19" s="34">
        <v>0.08</v>
      </c>
      <c r="G19" s="34">
        <v>0.05</v>
      </c>
      <c r="H19" s="34">
        <v>4.2000000000000003E-2</v>
      </c>
      <c r="I19" s="31">
        <v>7.9000000000000001E-2</v>
      </c>
      <c r="J19" s="34">
        <v>6.4000000000000001E-2</v>
      </c>
      <c r="K19" s="34">
        <v>4.2999999999999997E-2</v>
      </c>
    </row>
    <row r="20" spans="2:11" x14ac:dyDescent="0.25">
      <c r="B20" s="1" t="s">
        <v>0</v>
      </c>
      <c r="C20" s="29">
        <v>1</v>
      </c>
      <c r="D20" s="29">
        <v>1</v>
      </c>
      <c r="E20" s="29">
        <v>1</v>
      </c>
      <c r="F20" s="29">
        <v>0.99900000000000011</v>
      </c>
      <c r="G20" s="29">
        <v>0.999</v>
      </c>
      <c r="H20" s="29">
        <v>1</v>
      </c>
      <c r="I20" s="29">
        <v>1</v>
      </c>
      <c r="J20" s="29">
        <v>1</v>
      </c>
      <c r="K20" s="29">
        <v>0.99999999999999989</v>
      </c>
    </row>
    <row r="23" spans="2:11" x14ac:dyDescent="0.25">
      <c r="B23" t="s">
        <v>115</v>
      </c>
    </row>
    <row r="24" spans="2:11" ht="45.75" customHeight="1" x14ac:dyDescent="0.25">
      <c r="B24" s="1"/>
      <c r="C24" s="1"/>
      <c r="D24" s="1" t="s">
        <v>15</v>
      </c>
      <c r="E24" s="1" t="s">
        <v>14</v>
      </c>
    </row>
    <row r="25" spans="2:11" x14ac:dyDescent="0.25">
      <c r="B25" s="1" t="s">
        <v>18</v>
      </c>
      <c r="C25" s="2">
        <f>((C6*C$13)+(D6*D$13)+(E6*E$13)+(F6*F$13)+(G6*G$13)+(H6*H$13)+(I6*I$13)+(J6*J$13)+(K6*K$13))/(C$13+D$13+E$13+F$13+G$13+H$13+I$13+J$13+K$13)</f>
        <v>0.1585853765785645</v>
      </c>
      <c r="D25" s="2">
        <f>J6</f>
        <v>5.8999999999999997E-2</v>
      </c>
      <c r="E25" s="2">
        <f>H6</f>
        <v>0.20599999999999999</v>
      </c>
    </row>
    <row r="26" spans="2:11" x14ac:dyDescent="0.25">
      <c r="B26" s="1" t="s">
        <v>19</v>
      </c>
      <c r="C26" s="2">
        <f t="shared" ref="C26:C29" si="0">((C7*C$13)+(D7*D$13)+(E7*E$13)+(F7*F$13)+(G7*G$13)+(H7*H$13)+(I7*I$13)+(J7*J$13)+(K7*K$13))/(C$13+D$13+E$13+F$13+G$13+H$13+I$13+J$13+K$13)</f>
        <v>0.34095158593877045</v>
      </c>
      <c r="D26" s="2">
        <f>K7</f>
        <v>0.29299999999999998</v>
      </c>
      <c r="E26" s="2">
        <f>I7</f>
        <v>0.376</v>
      </c>
    </row>
    <row r="27" spans="2:11" x14ac:dyDescent="0.25">
      <c r="B27" s="1" t="s">
        <v>20</v>
      </c>
      <c r="C27" s="2">
        <f t="shared" si="0"/>
        <v>0.20061593739662667</v>
      </c>
      <c r="D27" s="2">
        <f>F8</f>
        <v>0.152</v>
      </c>
      <c r="E27" s="2">
        <f>G8</f>
        <v>0.254</v>
      </c>
    </row>
    <row r="28" spans="2:11" x14ac:dyDescent="0.25">
      <c r="B28" s="1" t="s">
        <v>21</v>
      </c>
      <c r="C28" s="2">
        <f t="shared" si="0"/>
        <v>0.24630271683873012</v>
      </c>
      <c r="D28" s="2">
        <f>G9</f>
        <v>0.19600000000000001</v>
      </c>
      <c r="E28" s="2">
        <f>J9</f>
        <v>0.30399999999999999</v>
      </c>
    </row>
    <row r="29" spans="2:11" x14ac:dyDescent="0.25">
      <c r="B29" s="1" t="s">
        <v>105</v>
      </c>
      <c r="C29" s="2">
        <f t="shared" si="0"/>
        <v>5.3722052604360651E-2</v>
      </c>
      <c r="D29" s="2">
        <f>C10</f>
        <v>4.1000000000000002E-2</v>
      </c>
      <c r="E29" s="2">
        <f>F10</f>
        <v>0.08</v>
      </c>
    </row>
    <row r="30" spans="2:11" x14ac:dyDescent="0.25">
      <c r="B30" s="1" t="s">
        <v>0</v>
      </c>
      <c r="C30" s="2">
        <f>SUM(C25:C29)</f>
        <v>1.0001776693570523</v>
      </c>
      <c r="D30" s="13"/>
      <c r="E30" s="13"/>
    </row>
    <row r="31" spans="2:11" x14ac:dyDescent="0.25">
      <c r="B31" s="3" t="s">
        <v>12</v>
      </c>
      <c r="C31" s="17">
        <f>SUM(C12:K12)</f>
        <v>3564</v>
      </c>
      <c r="D31" s="13"/>
      <c r="E31" s="13"/>
    </row>
    <row r="34" spans="2:4" x14ac:dyDescent="0.25">
      <c r="B34" s="42" t="s">
        <v>13</v>
      </c>
      <c r="C34" s="42"/>
      <c r="D34" s="1"/>
    </row>
    <row r="35" spans="2:4" x14ac:dyDescent="0.25">
      <c r="B35" s="41" t="s">
        <v>111</v>
      </c>
      <c r="C35" s="41"/>
      <c r="D35" s="8"/>
    </row>
    <row r="36" spans="2:4" x14ac:dyDescent="0.25">
      <c r="B36" s="41" t="s">
        <v>112</v>
      </c>
      <c r="C36" s="41"/>
      <c r="D36" s="7"/>
    </row>
  </sheetData>
  <mergeCells count="3">
    <mergeCell ref="B34:C34"/>
    <mergeCell ref="B35:C35"/>
    <mergeCell ref="B36:C36"/>
  </mergeCells>
  <pageMargins left="0.25" right="0.25" top="0.75" bottom="0.75" header="0.3" footer="0.3"/>
  <pageSetup paperSize="9" scale="8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32</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30</v>
      </c>
      <c r="C6" s="2">
        <v>0.44800000000000001</v>
      </c>
      <c r="D6" s="2">
        <v>0.436</v>
      </c>
      <c r="E6" s="2">
        <v>0.41899999999999998</v>
      </c>
      <c r="F6" s="2">
        <v>0.48499999999999999</v>
      </c>
      <c r="G6" s="22">
        <v>0.499</v>
      </c>
      <c r="H6" s="2">
        <v>0.502</v>
      </c>
      <c r="I6" s="2">
        <v>0.48099999999999998</v>
      </c>
      <c r="J6" s="21">
        <v>0.34599999999999997</v>
      </c>
      <c r="K6" s="21">
        <v>0.35499999999999998</v>
      </c>
    </row>
    <row r="7" spans="2:11" x14ac:dyDescent="0.25">
      <c r="B7" s="1" t="s">
        <v>31</v>
      </c>
      <c r="C7" s="2">
        <v>0.44500000000000001</v>
      </c>
      <c r="D7" s="2">
        <v>0.45</v>
      </c>
      <c r="E7" s="22">
        <v>0.498</v>
      </c>
      <c r="F7" s="2">
        <v>0.39600000000000002</v>
      </c>
      <c r="G7" s="2">
        <v>0.40699999999999997</v>
      </c>
      <c r="H7" s="21">
        <v>0.373</v>
      </c>
      <c r="I7" s="21">
        <v>0.39</v>
      </c>
      <c r="J7" s="22">
        <v>0.57099999999999995</v>
      </c>
      <c r="K7" s="22">
        <v>0.55600000000000005</v>
      </c>
    </row>
    <row r="8" spans="2:11" x14ac:dyDescent="0.25">
      <c r="B8" s="1" t="s">
        <v>105</v>
      </c>
      <c r="C8" s="2">
        <v>0.108</v>
      </c>
      <c r="D8" s="2">
        <v>0.114</v>
      </c>
      <c r="E8" s="21">
        <v>8.3000000000000004E-2</v>
      </c>
      <c r="F8" s="2">
        <v>0.11899999999999999</v>
      </c>
      <c r="G8" s="2">
        <v>9.5000000000000001E-2</v>
      </c>
      <c r="H8" s="2">
        <v>0.124</v>
      </c>
      <c r="I8" s="22">
        <v>0.129</v>
      </c>
      <c r="J8" s="2">
        <v>8.3000000000000004E-2</v>
      </c>
      <c r="K8" s="2">
        <v>8.8999999999999996E-2</v>
      </c>
    </row>
    <row r="9" spans="2:11" x14ac:dyDescent="0.25">
      <c r="B9" s="1" t="s">
        <v>0</v>
      </c>
      <c r="C9" s="5">
        <v>1</v>
      </c>
      <c r="D9" s="5">
        <v>1</v>
      </c>
      <c r="E9" s="5">
        <v>1</v>
      </c>
      <c r="F9" s="5">
        <v>1</v>
      </c>
      <c r="G9" s="5">
        <v>1</v>
      </c>
      <c r="H9" s="5">
        <v>1</v>
      </c>
      <c r="I9" s="5">
        <v>1</v>
      </c>
      <c r="J9" s="5">
        <v>1</v>
      </c>
      <c r="K9" s="5">
        <v>1</v>
      </c>
    </row>
    <row r="10" spans="2:11" x14ac:dyDescent="0.25">
      <c r="B10" s="9" t="s">
        <v>12</v>
      </c>
      <c r="C10" s="10">
        <v>633</v>
      </c>
      <c r="D10" s="10">
        <v>220</v>
      </c>
      <c r="E10" s="10">
        <v>723</v>
      </c>
      <c r="F10" s="10">
        <v>227</v>
      </c>
      <c r="G10" s="10">
        <v>421</v>
      </c>
      <c r="H10" s="10">
        <v>216</v>
      </c>
      <c r="I10" s="10">
        <v>736</v>
      </c>
      <c r="J10" s="10">
        <v>205</v>
      </c>
      <c r="K10" s="10">
        <v>214</v>
      </c>
    </row>
    <row r="11" spans="2:11" x14ac:dyDescent="0.25">
      <c r="B11" s="11" t="s">
        <v>16</v>
      </c>
      <c r="C11" s="15">
        <v>2824134</v>
      </c>
      <c r="D11" s="15">
        <v>1198791</v>
      </c>
      <c r="E11" s="15">
        <v>4027167</v>
      </c>
      <c r="F11" s="15">
        <v>732780</v>
      </c>
      <c r="G11" s="15">
        <v>1917819</v>
      </c>
      <c r="H11" s="15">
        <v>5451322</v>
      </c>
      <c r="I11" s="15">
        <v>3098671</v>
      </c>
      <c r="J11" s="15">
        <v>1171835</v>
      </c>
      <c r="K11" s="15">
        <v>2244119</v>
      </c>
    </row>
    <row r="14" spans="2:11" x14ac:dyDescent="0.25">
      <c r="B14" t="s">
        <v>115</v>
      </c>
    </row>
    <row r="15" spans="2:11" ht="45.75" customHeight="1" x14ac:dyDescent="0.25">
      <c r="B15" s="1"/>
      <c r="C15" s="1"/>
      <c r="D15" s="33" t="s">
        <v>15</v>
      </c>
      <c r="E15" s="33" t="s">
        <v>14</v>
      </c>
    </row>
    <row r="16" spans="2:11" x14ac:dyDescent="0.25">
      <c r="B16" s="1" t="s">
        <v>30</v>
      </c>
      <c r="C16" s="2">
        <f>((C6*C$11)+(D6*D$11)+(E6*E$11)+(F6*F$11)+(G6*G$11)+(H6*H$11)+(I6*I$11)+(J6*J$11)+(K6*K$11))/(C$11+D$11+E$11+F$11+G$11+H$11+I$11+J$11+K$11)</f>
        <v>0.45074172058511713</v>
      </c>
      <c r="D16" s="2">
        <f>J6</f>
        <v>0.34599999999999997</v>
      </c>
      <c r="E16" s="2">
        <f>H6</f>
        <v>0.502</v>
      </c>
    </row>
    <row r="17" spans="2:5" x14ac:dyDescent="0.25">
      <c r="B17" s="1" t="s">
        <v>31</v>
      </c>
      <c r="C17" s="2">
        <f t="shared" ref="C17:C18" si="0">((C7*C$11)+(D7*D$11)+(E7*E$11)+(F7*F$11)+(G7*G$11)+(H7*H$11)+(I7*I$11)+(J7*J$11)+(K7*K$11))/(C$11+D$11+E$11+F$11+G$11+H$11+I$11+J$11+K$11)</f>
        <v>0.44255044369614938</v>
      </c>
      <c r="D17" s="2">
        <f>H7</f>
        <v>0.373</v>
      </c>
      <c r="E17" s="2">
        <f>J7</f>
        <v>0.57099999999999995</v>
      </c>
    </row>
    <row r="18" spans="2:5" x14ac:dyDescent="0.25">
      <c r="B18" s="1" t="s">
        <v>105</v>
      </c>
      <c r="C18" s="2">
        <f t="shared" si="0"/>
        <v>0.10667653998797705</v>
      </c>
      <c r="D18" s="2">
        <f>J8</f>
        <v>8.3000000000000004E-2</v>
      </c>
      <c r="E18" s="2">
        <f>I8</f>
        <v>0.129</v>
      </c>
    </row>
    <row r="19" spans="2:5" x14ac:dyDescent="0.25">
      <c r="B19" s="1" t="s">
        <v>0</v>
      </c>
      <c r="C19" s="2">
        <f>SUM(C16:C18)</f>
        <v>0.99996870426924356</v>
      </c>
      <c r="D19" s="13"/>
      <c r="E19" s="13"/>
    </row>
    <row r="20" spans="2:5" x14ac:dyDescent="0.25">
      <c r="B20" s="3" t="s">
        <v>12</v>
      </c>
      <c r="C20" s="14">
        <f>SUM(C10:K10)</f>
        <v>3595</v>
      </c>
      <c r="D20" s="13"/>
      <c r="E20" s="13"/>
    </row>
    <row r="23" spans="2:5" x14ac:dyDescent="0.25">
      <c r="B23" s="42" t="s">
        <v>13</v>
      </c>
      <c r="C23" s="42"/>
      <c r="D23" s="1"/>
    </row>
    <row r="24" spans="2:5" x14ac:dyDescent="0.25">
      <c r="B24" s="41" t="s">
        <v>111</v>
      </c>
      <c r="C24" s="41"/>
      <c r="D24" s="8"/>
    </row>
    <row r="25" spans="2:5" x14ac:dyDescent="0.25">
      <c r="B25" s="41" t="s">
        <v>112</v>
      </c>
      <c r="C25" s="41"/>
      <c r="D25" s="7"/>
    </row>
  </sheetData>
  <mergeCells count="3">
    <mergeCell ref="B23:C23"/>
    <mergeCell ref="B24:C24"/>
    <mergeCell ref="B25:C25"/>
  </mergeCells>
  <pageMargins left="0.25" right="0.25" top="0.75" bottom="0.75" header="0.3" footer="0.3"/>
  <pageSetup paperSize="9" scale="80" fitToHeight="0" orientation="landscape" r:id="rId1"/>
  <ignoredErrors>
    <ignoredError sqref="D17"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7"/>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35</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33</v>
      </c>
      <c r="C6" s="22">
        <v>0.32300000000000001</v>
      </c>
      <c r="D6" s="21">
        <v>0.16800000000000001</v>
      </c>
      <c r="E6" s="21">
        <v>0.20300000000000001</v>
      </c>
      <c r="F6" s="22">
        <v>0.436</v>
      </c>
      <c r="G6" s="2">
        <v>0.21299999999999999</v>
      </c>
      <c r="H6" s="2">
        <v>0.223</v>
      </c>
      <c r="I6" s="2">
        <v>0.217</v>
      </c>
      <c r="J6" s="2">
        <v>0.24399999999999999</v>
      </c>
      <c r="K6" s="22">
        <v>0.313</v>
      </c>
    </row>
    <row r="7" spans="2:11" x14ac:dyDescent="0.25">
      <c r="B7" s="1" t="s">
        <v>34</v>
      </c>
      <c r="C7" s="22">
        <v>0.32600000000000001</v>
      </c>
      <c r="D7" s="21">
        <v>0.114</v>
      </c>
      <c r="E7" s="21">
        <v>0.18</v>
      </c>
      <c r="F7" s="2">
        <v>0.26400000000000001</v>
      </c>
      <c r="G7" s="22">
        <v>0.47499999999999998</v>
      </c>
      <c r="H7" s="2">
        <v>0.20899999999999999</v>
      </c>
      <c r="I7" s="21">
        <v>0.17899999999999999</v>
      </c>
      <c r="J7" s="2">
        <v>0.17100000000000001</v>
      </c>
      <c r="K7" s="21">
        <v>0.154</v>
      </c>
    </row>
    <row r="8" spans="2:11" x14ac:dyDescent="0.25">
      <c r="B8" s="1" t="s">
        <v>31</v>
      </c>
      <c r="C8" s="21">
        <v>0.32600000000000001</v>
      </c>
      <c r="D8" s="22">
        <v>0.7</v>
      </c>
      <c r="E8" s="22">
        <v>0.58799999999999997</v>
      </c>
      <c r="F8" s="21">
        <v>0.26900000000000002</v>
      </c>
      <c r="G8" s="21">
        <v>0.28799999999999998</v>
      </c>
      <c r="H8" s="2">
        <v>0.502</v>
      </c>
      <c r="I8" s="22">
        <v>0.58699999999999997</v>
      </c>
      <c r="J8" s="22">
        <v>0.58499999999999996</v>
      </c>
      <c r="K8" s="2">
        <v>0.51400000000000001</v>
      </c>
    </row>
    <row r="9" spans="2:11" x14ac:dyDescent="0.25">
      <c r="B9" s="1" t="s">
        <v>105</v>
      </c>
      <c r="C9" s="2">
        <v>2.4E-2</v>
      </c>
      <c r="D9" s="2">
        <v>1.7999999999999999E-2</v>
      </c>
      <c r="E9" s="2">
        <v>2.9000000000000001E-2</v>
      </c>
      <c r="F9" s="2">
        <v>3.1E-2</v>
      </c>
      <c r="G9" s="2">
        <v>2.4E-2</v>
      </c>
      <c r="H9" s="22">
        <v>6.5000000000000002E-2</v>
      </c>
      <c r="I9" s="21">
        <v>1.6E-2</v>
      </c>
      <c r="J9" s="21">
        <v>0</v>
      </c>
      <c r="K9" s="2">
        <v>1.9E-2</v>
      </c>
    </row>
    <row r="10" spans="2:11" x14ac:dyDescent="0.25">
      <c r="B10" s="1" t="s">
        <v>0</v>
      </c>
      <c r="C10" s="5">
        <v>1</v>
      </c>
      <c r="D10" s="5">
        <v>1</v>
      </c>
      <c r="E10" s="5">
        <v>1</v>
      </c>
      <c r="F10" s="5">
        <v>1</v>
      </c>
      <c r="G10" s="5">
        <v>1</v>
      </c>
      <c r="H10" s="5">
        <v>1</v>
      </c>
      <c r="I10" s="5">
        <v>1</v>
      </c>
      <c r="J10" s="5">
        <v>1</v>
      </c>
      <c r="K10" s="5">
        <v>1</v>
      </c>
    </row>
    <row r="11" spans="2:11" x14ac:dyDescent="0.25">
      <c r="B11" s="9" t="s">
        <v>12</v>
      </c>
      <c r="C11" s="10">
        <v>633</v>
      </c>
      <c r="D11" s="10">
        <v>220</v>
      </c>
      <c r="E11" s="10">
        <v>723</v>
      </c>
      <c r="F11" s="10">
        <v>227</v>
      </c>
      <c r="G11" s="10">
        <v>421</v>
      </c>
      <c r="H11" s="10">
        <v>216</v>
      </c>
      <c r="I11" s="10">
        <v>736</v>
      </c>
      <c r="J11" s="10">
        <v>205</v>
      </c>
      <c r="K11" s="10">
        <v>214</v>
      </c>
    </row>
    <row r="12" spans="2:11" x14ac:dyDescent="0.25">
      <c r="B12" s="11" t="s">
        <v>16</v>
      </c>
      <c r="C12" s="15">
        <v>2824134</v>
      </c>
      <c r="D12" s="15">
        <v>1198791</v>
      </c>
      <c r="E12" s="15">
        <v>4027167</v>
      </c>
      <c r="F12" s="15">
        <v>732780</v>
      </c>
      <c r="G12" s="15">
        <v>1917819</v>
      </c>
      <c r="H12" s="15">
        <v>5451322</v>
      </c>
      <c r="I12" s="15">
        <v>3098671</v>
      </c>
      <c r="J12" s="15">
        <v>1171835</v>
      </c>
      <c r="K12" s="15">
        <v>2244119</v>
      </c>
    </row>
    <row r="15" spans="2:11" x14ac:dyDescent="0.25">
      <c r="B15" t="s">
        <v>115</v>
      </c>
    </row>
    <row r="16" spans="2:11" ht="45.75" customHeight="1" x14ac:dyDescent="0.25">
      <c r="B16" s="1"/>
      <c r="C16" s="1"/>
      <c r="D16" s="33" t="s">
        <v>15</v>
      </c>
      <c r="E16" s="33" t="s">
        <v>14</v>
      </c>
    </row>
    <row r="17" spans="2:5" x14ac:dyDescent="0.25">
      <c r="B17" s="1" t="s">
        <v>33</v>
      </c>
      <c r="C17" s="2">
        <f t="shared" ref="C17:C19" si="0">((C6*C$12)+(D6*D$12)+(E6*E$12)+(F6*F$12)+(G6*G$12)+(H6*H$12)+(I6*I$12)+(J6*J$12)+(K6*K$12))/(C$12+D$12+E$12+F$12+G$12+H$12+I$12+J$12+K$12)</f>
        <v>0.24421301465175382</v>
      </c>
      <c r="D17" s="2">
        <f>D6</f>
        <v>0.16800000000000001</v>
      </c>
      <c r="E17" s="2">
        <f>F6</f>
        <v>0.436</v>
      </c>
    </row>
    <row r="18" spans="2:5" x14ac:dyDescent="0.25">
      <c r="B18" s="1" t="s">
        <v>34</v>
      </c>
      <c r="C18" s="2">
        <f t="shared" si="0"/>
        <v>0.22617400873477575</v>
      </c>
      <c r="D18" s="2">
        <f>D7</f>
        <v>0.114</v>
      </c>
      <c r="E18" s="2">
        <f>G7</f>
        <v>0.47499999999999998</v>
      </c>
    </row>
    <row r="19" spans="2:5" x14ac:dyDescent="0.25">
      <c r="B19" s="1" t="s">
        <v>31</v>
      </c>
      <c r="C19" s="2">
        <f t="shared" si="0"/>
        <v>0.4972828098282594</v>
      </c>
      <c r="D19" s="2">
        <f>F8</f>
        <v>0.26900000000000002</v>
      </c>
      <c r="E19" s="2">
        <f>D8</f>
        <v>0.7</v>
      </c>
    </row>
    <row r="20" spans="2:5" x14ac:dyDescent="0.25">
      <c r="B20" s="1" t="s">
        <v>105</v>
      </c>
      <c r="C20" s="2">
        <f>((C9*C$12)+(D9*D$12)+(E9*E$12)+(F9*F$12)+(G9*G$12)+(H9*H$12)+(I9*I$12)+(J9*J$12)+(K9*K$12))/(C$12+D$12+E$12+F$12+G$12+H$12+I$12+J$12+K$12)</f>
        <v>3.1828366429992844E-2</v>
      </c>
      <c r="D20" s="2">
        <f>J9</f>
        <v>0</v>
      </c>
      <c r="E20" s="2">
        <f>H9</f>
        <v>6.5000000000000002E-2</v>
      </c>
    </row>
    <row r="21" spans="2:5" x14ac:dyDescent="0.25">
      <c r="B21" s="1" t="s">
        <v>0</v>
      </c>
      <c r="C21" s="2">
        <f>SUM(C17:C20)</f>
        <v>0.99949819964478193</v>
      </c>
      <c r="D21" s="13"/>
      <c r="E21" s="13"/>
    </row>
    <row r="22" spans="2:5" x14ac:dyDescent="0.25">
      <c r="B22" s="3" t="s">
        <v>12</v>
      </c>
      <c r="C22" s="14">
        <f>SUM(C11:K11)</f>
        <v>3595</v>
      </c>
      <c r="D22" s="13"/>
      <c r="E22" s="13"/>
    </row>
    <row r="25" spans="2:5" x14ac:dyDescent="0.25">
      <c r="B25" s="42" t="s">
        <v>13</v>
      </c>
      <c r="C25" s="42"/>
      <c r="D25" s="1"/>
    </row>
    <row r="26" spans="2:5" x14ac:dyDescent="0.25">
      <c r="B26" s="41" t="s">
        <v>111</v>
      </c>
      <c r="C26" s="41"/>
      <c r="D26" s="8"/>
    </row>
    <row r="27" spans="2:5" x14ac:dyDescent="0.25">
      <c r="B27" s="41" t="s">
        <v>112</v>
      </c>
      <c r="C27" s="41"/>
      <c r="D27" s="7"/>
    </row>
  </sheetData>
  <mergeCells count="3">
    <mergeCell ref="B25:C25"/>
    <mergeCell ref="B26:C26"/>
    <mergeCell ref="B27:C27"/>
  </mergeCells>
  <pageMargins left="0.25" right="0.25" top="0.75" bottom="0.75" header="0.3" footer="0.3"/>
  <pageSetup paperSize="9" scale="8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7"/>
  <sheetViews>
    <sheetView workbookViewId="0">
      <selection activeCell="C5" sqref="C5:K5"/>
    </sheetView>
  </sheetViews>
  <sheetFormatPr defaultRowHeight="15" x14ac:dyDescent="0.25"/>
  <cols>
    <col min="2" max="2" width="49" customWidth="1"/>
    <col min="3" max="4" width="14.7109375" customWidth="1"/>
    <col min="5" max="5" width="15.28515625" customWidth="1"/>
    <col min="6" max="13" width="14.7109375" customWidth="1"/>
  </cols>
  <sheetData>
    <row r="2" spans="2:11" x14ac:dyDescent="0.25">
      <c r="B2" s="6" t="s">
        <v>39</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2" t="s">
        <v>36</v>
      </c>
      <c r="C6" s="2">
        <v>0.214</v>
      </c>
      <c r="D6" s="2">
        <v>0.27300000000000002</v>
      </c>
      <c r="E6" s="22">
        <v>0.308</v>
      </c>
      <c r="F6" s="22">
        <v>0.39300000000000002</v>
      </c>
      <c r="G6" s="2">
        <v>0.314</v>
      </c>
      <c r="H6" s="2">
        <v>0.248</v>
      </c>
      <c r="I6" s="2">
        <v>0.245</v>
      </c>
      <c r="J6" s="2">
        <v>0.2</v>
      </c>
      <c r="K6" s="2">
        <v>0.19800000000000001</v>
      </c>
    </row>
    <row r="7" spans="2:11" ht="30" x14ac:dyDescent="0.25">
      <c r="B7" s="12" t="s">
        <v>37</v>
      </c>
      <c r="C7" s="2">
        <v>0.42699999999999999</v>
      </c>
      <c r="D7" s="2">
        <v>0.47399999999999998</v>
      </c>
      <c r="E7" s="2">
        <v>0.41199999999999998</v>
      </c>
      <c r="F7" s="2">
        <v>0.377</v>
      </c>
      <c r="G7" s="2">
        <v>0.39700000000000002</v>
      </c>
      <c r="H7" s="2">
        <v>0.46800000000000003</v>
      </c>
      <c r="I7" s="2">
        <v>0.45100000000000001</v>
      </c>
      <c r="J7" s="2">
        <v>0.48299999999999998</v>
      </c>
      <c r="K7" s="2">
        <v>0.505</v>
      </c>
    </row>
    <row r="8" spans="2:11" ht="30" x14ac:dyDescent="0.25">
      <c r="B8" s="12" t="s">
        <v>38</v>
      </c>
      <c r="C8" s="2">
        <v>0.19900000000000001</v>
      </c>
      <c r="D8" s="2">
        <v>0.16200000000000001</v>
      </c>
      <c r="E8" s="2">
        <v>0.16500000000000001</v>
      </c>
      <c r="F8" s="2">
        <v>0.16400000000000001</v>
      </c>
      <c r="G8" s="2">
        <v>0.124</v>
      </c>
      <c r="H8" s="2">
        <v>0.10100000000000001</v>
      </c>
      <c r="I8" s="2">
        <v>0.16400000000000001</v>
      </c>
      <c r="J8" s="2">
        <v>0.14199999999999999</v>
      </c>
      <c r="K8" s="2">
        <v>0.216</v>
      </c>
    </row>
    <row r="9" spans="2:11" x14ac:dyDescent="0.25">
      <c r="B9" s="1" t="s">
        <v>105</v>
      </c>
      <c r="C9" s="2">
        <v>0.16</v>
      </c>
      <c r="D9" s="2">
        <v>9.0999999999999998E-2</v>
      </c>
      <c r="E9" s="2">
        <v>0.115</v>
      </c>
      <c r="F9" s="2">
        <v>6.6000000000000003E-2</v>
      </c>
      <c r="G9" s="2">
        <v>0.16500000000000001</v>
      </c>
      <c r="H9" s="2">
        <v>0.183</v>
      </c>
      <c r="I9" s="2">
        <v>0.13900000000000001</v>
      </c>
      <c r="J9" s="2">
        <v>0.17499999999999999</v>
      </c>
      <c r="K9" s="2">
        <v>8.1000000000000003E-2</v>
      </c>
    </row>
    <row r="10" spans="2:11" x14ac:dyDescent="0.25">
      <c r="B10" s="1" t="s">
        <v>0</v>
      </c>
      <c r="C10" s="5">
        <v>1</v>
      </c>
      <c r="D10" s="5">
        <v>1</v>
      </c>
      <c r="E10" s="5">
        <v>1</v>
      </c>
      <c r="F10" s="5">
        <v>1</v>
      </c>
      <c r="G10" s="5">
        <v>1</v>
      </c>
      <c r="H10" s="5">
        <v>1</v>
      </c>
      <c r="I10" s="5">
        <v>1</v>
      </c>
      <c r="J10" s="5">
        <v>1</v>
      </c>
      <c r="K10" s="5">
        <v>1</v>
      </c>
    </row>
    <row r="11" spans="2:11" x14ac:dyDescent="0.25">
      <c r="B11" s="9" t="s">
        <v>12</v>
      </c>
      <c r="C11" s="10">
        <v>206</v>
      </c>
      <c r="D11" s="10">
        <v>154</v>
      </c>
      <c r="E11" s="10">
        <v>425</v>
      </c>
      <c r="F11" s="10">
        <v>61</v>
      </c>
      <c r="G11" s="10">
        <v>122</v>
      </c>
      <c r="H11" s="10">
        <v>104</v>
      </c>
      <c r="I11" s="10">
        <v>432</v>
      </c>
      <c r="J11" s="10">
        <v>120</v>
      </c>
      <c r="K11" s="10">
        <v>110</v>
      </c>
    </row>
    <row r="12" spans="2:11" x14ac:dyDescent="0.25">
      <c r="B12" s="11" t="s">
        <v>16</v>
      </c>
      <c r="C12" s="15">
        <v>2824134</v>
      </c>
      <c r="D12" s="15">
        <v>1198791</v>
      </c>
      <c r="E12" s="15">
        <v>4027167</v>
      </c>
      <c r="F12" s="15">
        <v>732780</v>
      </c>
      <c r="G12" s="15">
        <v>1917819</v>
      </c>
      <c r="H12" s="15">
        <v>5451322</v>
      </c>
      <c r="I12" s="15">
        <v>3098671</v>
      </c>
      <c r="J12" s="15">
        <v>1171835</v>
      </c>
      <c r="K12" s="15">
        <v>2244119</v>
      </c>
    </row>
    <row r="15" spans="2:11" x14ac:dyDescent="0.25">
      <c r="B15" t="s">
        <v>115</v>
      </c>
    </row>
    <row r="16" spans="2:11" ht="45.75" customHeight="1" x14ac:dyDescent="0.25">
      <c r="B16" s="1"/>
      <c r="C16" s="1"/>
      <c r="D16" s="33" t="s">
        <v>15</v>
      </c>
      <c r="E16" s="33" t="s">
        <v>14</v>
      </c>
    </row>
    <row r="17" spans="2:5" x14ac:dyDescent="0.25">
      <c r="B17" s="12" t="s">
        <v>36</v>
      </c>
      <c r="C17" s="2">
        <f t="shared" ref="C17:C19" si="0">((C6*C$12)+(D6*D$12)+(E6*E$12)+(F6*F$12)+(G6*G$12)+(H6*H$12)+(I6*I$12)+(J6*J$12)+(K6*K$12))/(C$12+D$12+E$12+F$12+G$12+H$12+I$12+J$12+K$12)</f>
        <v>0.25817611654626504</v>
      </c>
      <c r="D17" s="2">
        <f>K6</f>
        <v>0.19800000000000001</v>
      </c>
      <c r="E17" s="2">
        <f>F6</f>
        <v>0.39300000000000002</v>
      </c>
    </row>
    <row r="18" spans="2:5" ht="30" x14ac:dyDescent="0.25">
      <c r="B18" s="12" t="s">
        <v>37</v>
      </c>
      <c r="C18" s="2">
        <f t="shared" si="0"/>
        <v>0.4464249561845034</v>
      </c>
      <c r="D18" s="2">
        <f>F7</f>
        <v>0.377</v>
      </c>
      <c r="E18" s="2">
        <f>K7</f>
        <v>0.505</v>
      </c>
    </row>
    <row r="19" spans="2:5" ht="30.75" customHeight="1" x14ac:dyDescent="0.25">
      <c r="B19" s="12" t="s">
        <v>38</v>
      </c>
      <c r="C19" s="2">
        <f t="shared" si="0"/>
        <v>0.15390772460388699</v>
      </c>
      <c r="D19" s="2">
        <f>H8</f>
        <v>0.10100000000000001</v>
      </c>
      <c r="E19" s="2">
        <f>K8</f>
        <v>0.216</v>
      </c>
    </row>
    <row r="20" spans="2:5" x14ac:dyDescent="0.25">
      <c r="B20" s="1" t="s">
        <v>105</v>
      </c>
      <c r="C20" s="2">
        <f>((C9*C$12)+(D9*D$12)+(E9*E$12)+(F9*F$12)+(G9*G$12)+(H9*H$12)+(I9*I$12)+(J9*J$12)+(K9*K$12))/(C$12+D$12+E$12+F$12+G$12+H$12+I$12+J$12+K$12)</f>
        <v>0.14135449641892192</v>
      </c>
      <c r="D20" s="2">
        <f>F9</f>
        <v>6.6000000000000003E-2</v>
      </c>
      <c r="E20" s="2">
        <f>H9</f>
        <v>0.183</v>
      </c>
    </row>
    <row r="21" spans="2:5" x14ac:dyDescent="0.25">
      <c r="B21" s="1" t="s">
        <v>0</v>
      </c>
      <c r="C21" s="2">
        <f>SUM(C17:C20)</f>
        <v>0.99986329375357741</v>
      </c>
      <c r="D21" s="13"/>
      <c r="E21" s="13"/>
    </row>
    <row r="22" spans="2:5" x14ac:dyDescent="0.25">
      <c r="B22" s="3" t="s">
        <v>12</v>
      </c>
      <c r="C22" s="14">
        <f>SUM(C11:K11)</f>
        <v>1734</v>
      </c>
      <c r="D22" s="13"/>
      <c r="E22" s="13"/>
    </row>
    <row r="25" spans="2:5" x14ac:dyDescent="0.25">
      <c r="B25" s="42" t="s">
        <v>13</v>
      </c>
      <c r="C25" s="42"/>
      <c r="D25" s="1"/>
    </row>
    <row r="26" spans="2:5" x14ac:dyDescent="0.25">
      <c r="B26" s="41" t="s">
        <v>111</v>
      </c>
      <c r="C26" s="41"/>
      <c r="D26" s="8"/>
    </row>
    <row r="27" spans="2:5" x14ac:dyDescent="0.25">
      <c r="B27" s="41" t="s">
        <v>112</v>
      </c>
      <c r="C27" s="41"/>
      <c r="D27" s="7"/>
    </row>
  </sheetData>
  <mergeCells count="3">
    <mergeCell ref="B25:C25"/>
    <mergeCell ref="B26:C26"/>
    <mergeCell ref="B27:C27"/>
  </mergeCells>
  <pageMargins left="0.25" right="0.25" top="0.75" bottom="0.75" header="0.3" footer="0.3"/>
  <pageSetup paperSize="9" scale="74" fitToHeight="0" orientation="landscape" r:id="rId1"/>
  <ignoredErrors>
    <ignoredError sqref="D19"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7"/>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43</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40</v>
      </c>
      <c r="C6" s="2">
        <v>0.30499999999999999</v>
      </c>
      <c r="D6" s="2">
        <v>0.32300000000000001</v>
      </c>
      <c r="E6" s="2">
        <v>0.30299999999999999</v>
      </c>
      <c r="F6" s="22">
        <v>0.37</v>
      </c>
      <c r="G6" s="2">
        <v>0.315</v>
      </c>
      <c r="H6" s="2">
        <v>0.26900000000000002</v>
      </c>
      <c r="I6" s="2">
        <v>0.27200000000000002</v>
      </c>
      <c r="J6" s="2">
        <v>0.26300000000000001</v>
      </c>
      <c r="K6" s="2">
        <v>0.28999999999999998</v>
      </c>
    </row>
    <row r="7" spans="2:11" x14ac:dyDescent="0.25">
      <c r="B7" s="1" t="s">
        <v>41</v>
      </c>
      <c r="C7" s="2">
        <v>0.32400000000000001</v>
      </c>
      <c r="D7" s="2">
        <v>0.29499999999999998</v>
      </c>
      <c r="E7" s="2">
        <v>0.32600000000000001</v>
      </c>
      <c r="F7" s="2">
        <v>0.29099999999999998</v>
      </c>
      <c r="G7" s="2">
        <v>0.30599999999999999</v>
      </c>
      <c r="H7" s="2">
        <v>0.38</v>
      </c>
      <c r="I7" s="2">
        <v>0.34399999999999997</v>
      </c>
      <c r="J7" s="2">
        <v>0.33700000000000002</v>
      </c>
      <c r="K7" s="2">
        <v>0.35499999999999998</v>
      </c>
    </row>
    <row r="8" spans="2:11" x14ac:dyDescent="0.25">
      <c r="B8" s="1" t="s">
        <v>42</v>
      </c>
      <c r="C8" s="2">
        <v>0.25</v>
      </c>
      <c r="D8" s="2">
        <v>0.28199999999999997</v>
      </c>
      <c r="E8" s="2">
        <v>0.26700000000000002</v>
      </c>
      <c r="F8" s="2">
        <v>0.22900000000000001</v>
      </c>
      <c r="G8" s="2">
        <v>0.25600000000000001</v>
      </c>
      <c r="H8" s="2">
        <v>0.28199999999999997</v>
      </c>
      <c r="I8" s="2">
        <v>0.26900000000000002</v>
      </c>
      <c r="J8" s="2">
        <v>0.27800000000000002</v>
      </c>
      <c r="K8" s="2">
        <v>0.27100000000000002</v>
      </c>
    </row>
    <row r="9" spans="2:11" x14ac:dyDescent="0.25">
      <c r="B9" s="1" t="s">
        <v>105</v>
      </c>
      <c r="C9" s="2">
        <v>0.12</v>
      </c>
      <c r="D9" s="2">
        <v>0.1</v>
      </c>
      <c r="E9" s="2">
        <v>0.104</v>
      </c>
      <c r="F9" s="2">
        <v>0.11</v>
      </c>
      <c r="G9" s="2">
        <v>0.123</v>
      </c>
      <c r="H9" s="2">
        <v>6.9000000000000006E-2</v>
      </c>
      <c r="I9" s="2">
        <v>0.115</v>
      </c>
      <c r="J9" s="2">
        <v>0.122</v>
      </c>
      <c r="K9" s="2">
        <v>8.4000000000000005E-2</v>
      </c>
    </row>
    <row r="10" spans="2:11" x14ac:dyDescent="0.25">
      <c r="B10" s="1" t="s">
        <v>0</v>
      </c>
      <c r="C10" s="5">
        <v>1</v>
      </c>
      <c r="D10" s="5">
        <v>1</v>
      </c>
      <c r="E10" s="5">
        <v>1</v>
      </c>
      <c r="F10" s="5">
        <v>1</v>
      </c>
      <c r="G10" s="5">
        <v>1</v>
      </c>
      <c r="H10" s="5">
        <v>1</v>
      </c>
      <c r="I10" s="5">
        <v>1</v>
      </c>
      <c r="J10" s="5">
        <v>1</v>
      </c>
      <c r="K10" s="5">
        <v>1</v>
      </c>
    </row>
    <row r="11" spans="2:11" x14ac:dyDescent="0.25">
      <c r="B11" s="9" t="s">
        <v>12</v>
      </c>
      <c r="C11" s="10">
        <v>633</v>
      </c>
      <c r="D11" s="10">
        <v>220</v>
      </c>
      <c r="E11" s="10">
        <v>723</v>
      </c>
      <c r="F11" s="10">
        <v>227</v>
      </c>
      <c r="G11" s="10">
        <v>421</v>
      </c>
      <c r="H11" s="10">
        <v>216</v>
      </c>
      <c r="I11" s="10">
        <v>736</v>
      </c>
      <c r="J11" s="10">
        <v>205</v>
      </c>
      <c r="K11" s="10">
        <v>214</v>
      </c>
    </row>
    <row r="12" spans="2:11" x14ac:dyDescent="0.25">
      <c r="B12" s="11" t="s">
        <v>16</v>
      </c>
      <c r="C12" s="15">
        <v>2824134</v>
      </c>
      <c r="D12" s="15">
        <v>1198791</v>
      </c>
      <c r="E12" s="15">
        <v>4027167</v>
      </c>
      <c r="F12" s="15">
        <v>732780</v>
      </c>
      <c r="G12" s="15">
        <v>1917819</v>
      </c>
      <c r="H12" s="15">
        <v>5451322</v>
      </c>
      <c r="I12" s="15">
        <v>3098671</v>
      </c>
      <c r="J12" s="15">
        <v>1171835</v>
      </c>
      <c r="K12" s="15">
        <v>2244119</v>
      </c>
    </row>
    <row r="15" spans="2:11" x14ac:dyDescent="0.25">
      <c r="B15" t="s">
        <v>115</v>
      </c>
    </row>
    <row r="16" spans="2:11" ht="45.75" customHeight="1" x14ac:dyDescent="0.25">
      <c r="B16" s="1"/>
      <c r="C16" s="1"/>
      <c r="D16" s="33" t="s">
        <v>15</v>
      </c>
      <c r="E16" s="33" t="s">
        <v>14</v>
      </c>
    </row>
    <row r="17" spans="2:5" x14ac:dyDescent="0.25">
      <c r="B17" s="1" t="s">
        <v>40</v>
      </c>
      <c r="C17" s="2">
        <f t="shared" ref="C17:C19" si="0">((C6*C$12)+(D6*D$12)+(E6*E$12)+(F6*F$12)+(G6*G$12)+(H6*H$12)+(I6*I$12)+(J6*J$12)+(K6*K$12))/(C$12+D$12+E$12+F$12+G$12+H$12+I$12+J$12+K$12)</f>
        <v>0.29171837455559135</v>
      </c>
      <c r="D17" s="2">
        <f>J6</f>
        <v>0.26300000000000001</v>
      </c>
      <c r="E17" s="2">
        <f>F6</f>
        <v>0.37</v>
      </c>
    </row>
    <row r="18" spans="2:5" x14ac:dyDescent="0.25">
      <c r="B18" s="1" t="s">
        <v>41</v>
      </c>
      <c r="C18" s="2">
        <f t="shared" si="0"/>
        <v>0.34017513408914019</v>
      </c>
      <c r="D18" s="2">
        <f>F7</f>
        <v>0.29099999999999998</v>
      </c>
      <c r="E18" s="2">
        <f>H7</f>
        <v>0.38</v>
      </c>
    </row>
    <row r="19" spans="2:5" x14ac:dyDescent="0.25">
      <c r="B19" s="1" t="s">
        <v>42</v>
      </c>
      <c r="C19" s="2">
        <f t="shared" si="0"/>
        <v>0.26836163867795476</v>
      </c>
      <c r="D19" s="2">
        <f>F8</f>
        <v>0.22900000000000001</v>
      </c>
      <c r="E19" s="2">
        <f>H8</f>
        <v>0.28199999999999997</v>
      </c>
    </row>
    <row r="20" spans="2:5" x14ac:dyDescent="0.25">
      <c r="B20" s="1" t="s">
        <v>105</v>
      </c>
      <c r="C20" s="2">
        <f>((C9*C$12)+(D9*D$12)+(E9*E$12)+(F9*F$12)+(G9*G$12)+(H9*H$12)+(I9*I$12)+(J9*J$12)+(K9*K$12))/(C$12+D$12+E$12+F$12+G$12+H$12+I$12+J$12+K$12)</f>
        <v>9.9620258372679696E-2</v>
      </c>
      <c r="D20" s="2">
        <f>H9</f>
        <v>6.9000000000000006E-2</v>
      </c>
      <c r="E20" s="2">
        <f>G9</f>
        <v>0.123</v>
      </c>
    </row>
    <row r="21" spans="2:5" x14ac:dyDescent="0.25">
      <c r="B21" s="1" t="s">
        <v>0</v>
      </c>
      <c r="C21" s="2">
        <f>SUM(C17:C20)</f>
        <v>0.99987540569536604</v>
      </c>
      <c r="D21" s="13"/>
      <c r="E21" s="13"/>
    </row>
    <row r="22" spans="2:5" x14ac:dyDescent="0.25">
      <c r="B22" s="3" t="s">
        <v>12</v>
      </c>
      <c r="C22" s="14">
        <f>SUM(C11:K11)</f>
        <v>3595</v>
      </c>
      <c r="D22" s="13"/>
      <c r="E22" s="13"/>
    </row>
    <row r="25" spans="2:5" x14ac:dyDescent="0.25">
      <c r="B25" s="42" t="s">
        <v>13</v>
      </c>
      <c r="C25" s="42"/>
      <c r="D25" s="1"/>
    </row>
    <row r="26" spans="2:5" x14ac:dyDescent="0.25">
      <c r="B26" s="41" t="s">
        <v>111</v>
      </c>
      <c r="C26" s="41"/>
      <c r="D26" s="8"/>
    </row>
    <row r="27" spans="2:5" x14ac:dyDescent="0.25">
      <c r="B27" s="41" t="s">
        <v>112</v>
      </c>
      <c r="C27" s="41"/>
      <c r="D27" s="7"/>
    </row>
  </sheetData>
  <mergeCells count="3">
    <mergeCell ref="B25:C25"/>
    <mergeCell ref="B26:C26"/>
    <mergeCell ref="B27:C27"/>
  </mergeCells>
  <pageMargins left="0.25" right="0.25" top="0.75" bottom="0.75" header="0.3" footer="0.3"/>
  <pageSetup paperSize="9" scale="80"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44</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30</v>
      </c>
      <c r="C6" s="2">
        <v>0.22</v>
      </c>
      <c r="D6" s="2">
        <v>0.24099999999999999</v>
      </c>
      <c r="E6" s="2">
        <v>0.20699999999999999</v>
      </c>
      <c r="F6" s="2">
        <v>0.22500000000000001</v>
      </c>
      <c r="G6" s="2">
        <v>0.20599999999999999</v>
      </c>
      <c r="H6" s="2">
        <v>0.24099999999999999</v>
      </c>
      <c r="I6" s="2">
        <v>0.224</v>
      </c>
      <c r="J6" s="2">
        <v>0.21</v>
      </c>
      <c r="K6" s="21">
        <v>0.159</v>
      </c>
    </row>
    <row r="7" spans="2:11" x14ac:dyDescent="0.25">
      <c r="B7" s="1" t="s">
        <v>31</v>
      </c>
      <c r="C7" s="2">
        <v>0.69299999999999995</v>
      </c>
      <c r="D7" s="2">
        <v>0.67700000000000005</v>
      </c>
      <c r="E7" s="2">
        <v>0.69799999999999995</v>
      </c>
      <c r="F7" s="2">
        <v>0.63900000000000001</v>
      </c>
      <c r="G7" s="2">
        <v>0.68200000000000005</v>
      </c>
      <c r="H7" s="2">
        <v>0.65300000000000002</v>
      </c>
      <c r="I7" s="2">
        <v>0.66800000000000004</v>
      </c>
      <c r="J7" s="2">
        <v>0.66300000000000003</v>
      </c>
      <c r="K7" s="2">
        <v>0.72899999999999998</v>
      </c>
    </row>
    <row r="8" spans="2:11" x14ac:dyDescent="0.25">
      <c r="B8" s="1" t="s">
        <v>105</v>
      </c>
      <c r="C8" s="2">
        <v>8.6999999999999994E-2</v>
      </c>
      <c r="D8" s="2">
        <v>8.2000000000000003E-2</v>
      </c>
      <c r="E8" s="2">
        <v>9.4E-2</v>
      </c>
      <c r="F8" s="2">
        <v>0.13700000000000001</v>
      </c>
      <c r="G8" s="2">
        <v>0.111</v>
      </c>
      <c r="H8" s="2">
        <v>0.106</v>
      </c>
      <c r="I8" s="2">
        <v>0.107</v>
      </c>
      <c r="J8" s="2">
        <v>0.127</v>
      </c>
      <c r="K8" s="2">
        <v>0.112</v>
      </c>
    </row>
    <row r="9" spans="2:11" x14ac:dyDescent="0.25">
      <c r="B9" s="1" t="s">
        <v>0</v>
      </c>
      <c r="C9" s="5">
        <v>1</v>
      </c>
      <c r="D9" s="5">
        <v>1</v>
      </c>
      <c r="E9" s="5">
        <v>1</v>
      </c>
      <c r="F9" s="5">
        <v>1</v>
      </c>
      <c r="G9" s="5">
        <v>1</v>
      </c>
      <c r="H9" s="5">
        <v>1</v>
      </c>
      <c r="I9" s="5">
        <v>1</v>
      </c>
      <c r="J9" s="5">
        <v>1</v>
      </c>
      <c r="K9" s="5">
        <v>1</v>
      </c>
    </row>
    <row r="10" spans="2:11" x14ac:dyDescent="0.25">
      <c r="B10" s="9" t="s">
        <v>12</v>
      </c>
      <c r="C10" s="10">
        <v>633</v>
      </c>
      <c r="D10" s="10">
        <v>220</v>
      </c>
      <c r="E10" s="10">
        <v>723</v>
      </c>
      <c r="F10" s="10">
        <v>227</v>
      </c>
      <c r="G10" s="10">
        <v>421</v>
      </c>
      <c r="H10" s="10">
        <v>216</v>
      </c>
      <c r="I10" s="10">
        <v>736</v>
      </c>
      <c r="J10" s="10">
        <v>205</v>
      </c>
      <c r="K10" s="10">
        <v>214</v>
      </c>
    </row>
    <row r="11" spans="2:11" x14ac:dyDescent="0.25">
      <c r="B11" s="11" t="s">
        <v>16</v>
      </c>
      <c r="C11" s="15">
        <v>2824134</v>
      </c>
      <c r="D11" s="15">
        <v>1198791</v>
      </c>
      <c r="E11" s="15">
        <v>4027167</v>
      </c>
      <c r="F11" s="15">
        <v>732780</v>
      </c>
      <c r="G11" s="15">
        <v>1917819</v>
      </c>
      <c r="H11" s="15">
        <v>5451322</v>
      </c>
      <c r="I11" s="15">
        <v>3098671</v>
      </c>
      <c r="J11" s="15">
        <v>1171835</v>
      </c>
      <c r="K11" s="15">
        <v>2244119</v>
      </c>
    </row>
    <row r="14" spans="2:11" x14ac:dyDescent="0.25">
      <c r="B14" t="s">
        <v>115</v>
      </c>
    </row>
    <row r="15" spans="2:11" ht="45.75" customHeight="1" x14ac:dyDescent="0.25">
      <c r="B15" s="1"/>
      <c r="C15" s="1"/>
      <c r="D15" s="33" t="s">
        <v>15</v>
      </c>
      <c r="E15" s="33" t="s">
        <v>14</v>
      </c>
    </row>
    <row r="16" spans="2:11" x14ac:dyDescent="0.25">
      <c r="B16" s="1" t="s">
        <v>30</v>
      </c>
      <c r="C16" s="2">
        <f>((C6*C$11)+(D6*D$11)+(E6*E$11)+(F6*F$11)+(G6*G$11)+(H6*H$11)+(I6*I$11)+(J6*J$11)+(K6*K$11))/(C$11+D$11+E$11+F$11+G$11+H$11+I$11+J$11+K$11)</f>
        <v>0.2168190567564541</v>
      </c>
      <c r="D16" s="2">
        <f>K6</f>
        <v>0.159</v>
      </c>
      <c r="E16" s="2">
        <f>D6</f>
        <v>0.24099999999999999</v>
      </c>
    </row>
    <row r="17" spans="2:5" x14ac:dyDescent="0.25">
      <c r="B17" s="1" t="s">
        <v>31</v>
      </c>
      <c r="C17" s="2">
        <f t="shared" ref="C17:C18" si="0">((C7*C$11)+(D7*D$11)+(E7*E$11)+(F7*F$11)+(G7*G$11)+(H7*H$11)+(I7*I$11)+(J7*J$11)+(K7*K$11))/(C$11+D$11+E$11+F$11+G$11+H$11+I$11+J$11+K$11)</f>
        <v>0.67934127518161269</v>
      </c>
      <c r="D17" s="2">
        <f>F7</f>
        <v>0.63900000000000001</v>
      </c>
      <c r="E17" s="2">
        <f>K7</f>
        <v>0.72899999999999998</v>
      </c>
    </row>
    <row r="18" spans="2:5" x14ac:dyDescent="0.25">
      <c r="B18" s="1" t="s">
        <v>105</v>
      </c>
      <c r="C18" s="2">
        <f t="shared" si="0"/>
        <v>0.10347301125998483</v>
      </c>
      <c r="D18" s="2">
        <f>D8</f>
        <v>8.2000000000000003E-2</v>
      </c>
      <c r="E18" s="2">
        <f>F8</f>
        <v>0.13700000000000001</v>
      </c>
    </row>
    <row r="19" spans="2:5" x14ac:dyDescent="0.25">
      <c r="B19" s="1" t="s">
        <v>0</v>
      </c>
      <c r="C19" s="2">
        <f>SUM(C16:C18)</f>
        <v>0.99963334319805164</v>
      </c>
      <c r="D19" s="13"/>
      <c r="E19" s="13"/>
    </row>
    <row r="20" spans="2:5" x14ac:dyDescent="0.25">
      <c r="B20" s="3" t="s">
        <v>12</v>
      </c>
      <c r="C20" s="14">
        <f>SUM(C10:K10)</f>
        <v>3595</v>
      </c>
      <c r="D20" s="13"/>
      <c r="E20" s="13"/>
    </row>
    <row r="23" spans="2:5" x14ac:dyDescent="0.25">
      <c r="B23" s="42" t="s">
        <v>13</v>
      </c>
      <c r="C23" s="42"/>
      <c r="D23" s="1"/>
    </row>
    <row r="24" spans="2:5" x14ac:dyDescent="0.25">
      <c r="B24" s="41" t="s">
        <v>111</v>
      </c>
      <c r="C24" s="41"/>
      <c r="D24" s="8"/>
    </row>
    <row r="25" spans="2:5" x14ac:dyDescent="0.25">
      <c r="B25" s="41" t="s">
        <v>112</v>
      </c>
      <c r="C25" s="41"/>
      <c r="D25" s="7"/>
    </row>
  </sheetData>
  <mergeCells count="3">
    <mergeCell ref="B23:C23"/>
    <mergeCell ref="B24:C24"/>
    <mergeCell ref="B25:C25"/>
  </mergeCells>
  <pageMargins left="0.25" right="0.25" top="0.75" bottom="0.75" header="0.3" footer="0.3"/>
  <pageSetup paperSize="9" scale="80"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7"/>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48</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45</v>
      </c>
      <c r="C6" s="21">
        <v>0.36399999999999999</v>
      </c>
      <c r="D6" s="2">
        <v>0.54700000000000004</v>
      </c>
      <c r="E6" s="2">
        <v>0.45300000000000001</v>
      </c>
      <c r="F6" s="2">
        <v>0.43099999999999999</v>
      </c>
      <c r="G6" s="2">
        <v>0.50600000000000001</v>
      </c>
      <c r="H6" s="22">
        <v>0.61499999999999999</v>
      </c>
      <c r="I6" s="2">
        <v>0.436</v>
      </c>
      <c r="J6" s="2">
        <v>0.58099999999999996</v>
      </c>
      <c r="K6" s="2">
        <v>0.32400000000000001</v>
      </c>
    </row>
    <row r="7" spans="2:11" x14ac:dyDescent="0.25">
      <c r="B7" s="1" t="s">
        <v>46</v>
      </c>
      <c r="C7" s="2">
        <v>0.193</v>
      </c>
      <c r="D7" s="2">
        <v>0.113</v>
      </c>
      <c r="E7" s="2">
        <v>0.16700000000000001</v>
      </c>
      <c r="F7" s="2">
        <v>0.23499999999999999</v>
      </c>
      <c r="G7" s="2">
        <v>0.13800000000000001</v>
      </c>
      <c r="H7" s="2">
        <v>0.154</v>
      </c>
      <c r="I7" s="2">
        <v>0.17</v>
      </c>
      <c r="J7" s="2">
        <v>0.16300000000000001</v>
      </c>
      <c r="K7" s="2">
        <v>0.14699999999999999</v>
      </c>
    </row>
    <row r="8" spans="2:11" x14ac:dyDescent="0.25">
      <c r="B8" s="1" t="s">
        <v>47</v>
      </c>
      <c r="C8" s="2">
        <v>0.27900000000000003</v>
      </c>
      <c r="D8" s="2">
        <v>0.22600000000000001</v>
      </c>
      <c r="E8" s="2">
        <v>0.23300000000000001</v>
      </c>
      <c r="F8" s="2">
        <v>0.13700000000000001</v>
      </c>
      <c r="G8" s="2">
        <v>0.161</v>
      </c>
      <c r="H8" s="2">
        <v>0.13500000000000001</v>
      </c>
      <c r="I8" s="2">
        <v>0.26100000000000001</v>
      </c>
      <c r="J8" s="2">
        <v>0.14000000000000001</v>
      </c>
      <c r="K8" s="2">
        <v>0.32400000000000001</v>
      </c>
    </row>
    <row r="9" spans="2:11" x14ac:dyDescent="0.25">
      <c r="B9" s="1" t="s">
        <v>105</v>
      </c>
      <c r="C9" s="2">
        <v>0.16400000000000001</v>
      </c>
      <c r="D9" s="2">
        <v>0.113</v>
      </c>
      <c r="E9" s="2">
        <v>0.14699999999999999</v>
      </c>
      <c r="F9" s="2">
        <v>0.19600000000000001</v>
      </c>
      <c r="G9" s="2">
        <v>0.19500000000000001</v>
      </c>
      <c r="H9" s="2">
        <v>9.6000000000000002E-2</v>
      </c>
      <c r="I9" s="2">
        <v>0.13300000000000001</v>
      </c>
      <c r="J9" s="2">
        <v>0.11600000000000001</v>
      </c>
      <c r="K9" s="2">
        <v>0.20599999999999999</v>
      </c>
    </row>
    <row r="10" spans="2:11" x14ac:dyDescent="0.25">
      <c r="B10" s="1" t="s">
        <v>0</v>
      </c>
      <c r="C10" s="5">
        <v>1</v>
      </c>
      <c r="D10" s="5">
        <v>1</v>
      </c>
      <c r="E10" s="5">
        <v>1</v>
      </c>
      <c r="F10" s="5">
        <v>1</v>
      </c>
      <c r="G10" s="5">
        <v>1</v>
      </c>
      <c r="H10" s="5">
        <v>1</v>
      </c>
      <c r="I10" s="5">
        <v>1</v>
      </c>
      <c r="J10" s="5">
        <v>1</v>
      </c>
      <c r="K10" s="5">
        <v>1</v>
      </c>
    </row>
    <row r="11" spans="2:11" x14ac:dyDescent="0.25">
      <c r="B11" s="9" t="s">
        <v>12</v>
      </c>
      <c r="C11" s="10">
        <v>142</v>
      </c>
      <c r="D11" s="10">
        <v>53</v>
      </c>
      <c r="E11" s="10">
        <v>150</v>
      </c>
      <c r="F11" s="10">
        <v>51</v>
      </c>
      <c r="G11" s="10">
        <v>87</v>
      </c>
      <c r="H11" s="10">
        <v>54</v>
      </c>
      <c r="I11" s="10">
        <v>165</v>
      </c>
      <c r="J11" s="10">
        <v>43</v>
      </c>
      <c r="K11" s="10">
        <v>34</v>
      </c>
    </row>
    <row r="12" spans="2:11" x14ac:dyDescent="0.25">
      <c r="B12" s="11" t="s">
        <v>16</v>
      </c>
      <c r="C12" s="15">
        <v>2824134</v>
      </c>
      <c r="D12" s="15">
        <v>1198791</v>
      </c>
      <c r="E12" s="15">
        <v>4027167</v>
      </c>
      <c r="F12" s="15">
        <v>732780</v>
      </c>
      <c r="G12" s="15">
        <v>1917819</v>
      </c>
      <c r="H12" s="15">
        <v>5451322</v>
      </c>
      <c r="I12" s="15">
        <v>3098671</v>
      </c>
      <c r="J12" s="15">
        <v>1171835</v>
      </c>
      <c r="K12" s="15">
        <v>2244119</v>
      </c>
    </row>
    <row r="15" spans="2:11" x14ac:dyDescent="0.25">
      <c r="B15" t="s">
        <v>115</v>
      </c>
    </row>
    <row r="16" spans="2:11" ht="45.75" customHeight="1" x14ac:dyDescent="0.25">
      <c r="B16" s="1"/>
      <c r="C16" s="1"/>
      <c r="D16" s="33" t="s">
        <v>15</v>
      </c>
      <c r="E16" s="33" t="s">
        <v>14</v>
      </c>
    </row>
    <row r="17" spans="2:5" x14ac:dyDescent="0.25">
      <c r="B17" s="1" t="s">
        <v>45</v>
      </c>
      <c r="C17" s="2">
        <f t="shared" ref="C17:C19" si="0">((C6*C$12)+(D6*D$12)+(E6*E$12)+(F6*F$12)+(G6*G$12)+(H6*H$12)+(I6*I$12)+(J6*J$12)+(K6*K$12))/(C$12+D$12+E$12+F$12+G$12+H$12+I$12+J$12+K$12)</f>
        <v>0.48113835739556965</v>
      </c>
      <c r="D17" s="2">
        <f>K6</f>
        <v>0.32400000000000001</v>
      </c>
      <c r="E17" s="2">
        <f>H6</f>
        <v>0.61499999999999999</v>
      </c>
    </row>
    <row r="18" spans="2:5" x14ac:dyDescent="0.25">
      <c r="B18" s="1" t="s">
        <v>46</v>
      </c>
      <c r="C18" s="2">
        <f t="shared" si="0"/>
        <v>0.16222488363735282</v>
      </c>
      <c r="D18" s="2">
        <f>D7</f>
        <v>0.113</v>
      </c>
      <c r="E18" s="2">
        <f>F7</f>
        <v>0.23499999999999999</v>
      </c>
    </row>
    <row r="19" spans="2:5" x14ac:dyDescent="0.25">
      <c r="B19" s="1" t="s">
        <v>47</v>
      </c>
      <c r="C19" s="2">
        <f t="shared" si="0"/>
        <v>0.2136259836593323</v>
      </c>
      <c r="D19" s="2">
        <f>H8</f>
        <v>0.13500000000000001</v>
      </c>
      <c r="E19" s="2">
        <f>K8</f>
        <v>0.32400000000000001</v>
      </c>
    </row>
    <row r="20" spans="2:5" x14ac:dyDescent="0.25">
      <c r="B20" s="1" t="s">
        <v>105</v>
      </c>
      <c r="C20" s="2">
        <f>((C9*C$12)+(D9*D$12)+(E9*E$12)+(F9*F$12)+(G9*G$12)+(H9*H$12)+(I9*I$12)+(J9*J$12)+(K9*K$12))/(C$12+D$12+E$12+F$12+G$12+H$12+I$12+J$12+K$12)</f>
        <v>0.14302456420753709</v>
      </c>
      <c r="D20" s="2">
        <f>H9</f>
        <v>9.6000000000000002E-2</v>
      </c>
      <c r="E20" s="2">
        <f>K9</f>
        <v>0.20599999999999999</v>
      </c>
    </row>
    <row r="21" spans="2:5" x14ac:dyDescent="0.25">
      <c r="B21" s="1" t="s">
        <v>0</v>
      </c>
      <c r="C21" s="2">
        <f>SUM(C17:C20)</f>
        <v>1.0000137888997918</v>
      </c>
      <c r="D21" s="13"/>
      <c r="E21" s="13"/>
    </row>
    <row r="22" spans="2:5" x14ac:dyDescent="0.25">
      <c r="B22" s="3" t="s">
        <v>12</v>
      </c>
      <c r="C22" s="14">
        <f>SUM(C11:K11)</f>
        <v>779</v>
      </c>
      <c r="D22" s="13"/>
      <c r="E22" s="13"/>
    </row>
    <row r="25" spans="2:5" x14ac:dyDescent="0.25">
      <c r="B25" s="42" t="s">
        <v>13</v>
      </c>
      <c r="C25" s="42"/>
      <c r="D25" s="1"/>
    </row>
    <row r="26" spans="2:5" x14ac:dyDescent="0.25">
      <c r="B26" s="41" t="s">
        <v>111</v>
      </c>
      <c r="C26" s="41"/>
      <c r="D26" s="8"/>
    </row>
    <row r="27" spans="2:5" x14ac:dyDescent="0.25">
      <c r="B27" s="41" t="s">
        <v>112</v>
      </c>
      <c r="C27" s="41"/>
      <c r="D27" s="7"/>
    </row>
  </sheetData>
  <mergeCells count="3">
    <mergeCell ref="B25:C25"/>
    <mergeCell ref="B26:C26"/>
    <mergeCell ref="B27:C27"/>
  </mergeCells>
  <pageMargins left="0.25" right="0.25" top="0.75" bottom="0.75" header="0.3" footer="0.3"/>
  <pageSetup paperSize="9" scale="80"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workbookViewId="0">
      <selection activeCell="C5" sqref="C5:K5"/>
    </sheetView>
  </sheetViews>
  <sheetFormatPr defaultRowHeight="15" x14ac:dyDescent="0.25"/>
  <cols>
    <col min="2" max="2" width="38.85546875" customWidth="1"/>
    <col min="3" max="4" width="14.7109375" customWidth="1"/>
    <col min="5" max="5" width="15.28515625" customWidth="1"/>
    <col min="6" max="13" width="14.7109375" customWidth="1"/>
  </cols>
  <sheetData>
    <row r="2" spans="2:11" x14ac:dyDescent="0.25">
      <c r="B2" s="6" t="s">
        <v>52</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49</v>
      </c>
      <c r="C6" s="21">
        <v>0.55900000000000005</v>
      </c>
      <c r="D6" s="2">
        <v>0.57299999999999995</v>
      </c>
      <c r="E6" s="2">
        <v>0.60599999999999998</v>
      </c>
      <c r="F6" s="2">
        <v>0.59</v>
      </c>
      <c r="G6" s="2">
        <v>0.61</v>
      </c>
      <c r="H6" s="22">
        <v>0.67400000000000004</v>
      </c>
      <c r="I6" s="2">
        <v>0.629</v>
      </c>
      <c r="J6" s="2">
        <v>0.56100000000000005</v>
      </c>
      <c r="K6" s="21">
        <v>0.50900000000000001</v>
      </c>
    </row>
    <row r="7" spans="2:11" x14ac:dyDescent="0.25">
      <c r="B7" s="1" t="s">
        <v>50</v>
      </c>
      <c r="C7" s="2">
        <v>0.25</v>
      </c>
      <c r="D7" s="2">
        <v>0.23200000000000001</v>
      </c>
      <c r="E7" s="2">
        <v>0.224</v>
      </c>
      <c r="F7" s="2">
        <v>0.26400000000000001</v>
      </c>
      <c r="G7" s="2">
        <v>0.26200000000000001</v>
      </c>
      <c r="H7" s="2">
        <v>0.17199999999999999</v>
      </c>
      <c r="I7" s="2">
        <v>0.22600000000000001</v>
      </c>
      <c r="J7" s="2">
        <v>0.249</v>
      </c>
      <c r="K7" s="2">
        <v>0.26600000000000001</v>
      </c>
    </row>
    <row r="8" spans="2:11" x14ac:dyDescent="0.25">
      <c r="B8" s="1" t="s">
        <v>51</v>
      </c>
      <c r="C8" s="2">
        <v>0.19</v>
      </c>
      <c r="D8" s="2">
        <v>0.19500000000000001</v>
      </c>
      <c r="E8" s="2">
        <v>0.17</v>
      </c>
      <c r="F8" s="2">
        <v>0.14499999999999999</v>
      </c>
      <c r="G8" s="21">
        <v>0.128</v>
      </c>
      <c r="H8" s="2">
        <v>0.153</v>
      </c>
      <c r="I8" s="2">
        <v>0.14499999999999999</v>
      </c>
      <c r="J8" s="2">
        <v>0.19</v>
      </c>
      <c r="K8" s="22">
        <v>0.224</v>
      </c>
    </row>
    <row r="9" spans="2:11" x14ac:dyDescent="0.25">
      <c r="B9" s="1" t="s">
        <v>0</v>
      </c>
      <c r="C9" s="5">
        <v>1</v>
      </c>
      <c r="D9" s="5">
        <v>1</v>
      </c>
      <c r="E9" s="5">
        <v>1</v>
      </c>
      <c r="F9" s="5">
        <v>1</v>
      </c>
      <c r="G9" s="5">
        <v>1</v>
      </c>
      <c r="H9" s="5">
        <v>1</v>
      </c>
      <c r="I9" s="5">
        <v>1</v>
      </c>
      <c r="J9" s="5">
        <v>1</v>
      </c>
      <c r="K9" s="5">
        <v>1</v>
      </c>
    </row>
    <row r="10" spans="2:11" x14ac:dyDescent="0.25">
      <c r="B10" s="9" t="s">
        <v>12</v>
      </c>
      <c r="C10" s="10">
        <v>633</v>
      </c>
      <c r="D10" s="10">
        <v>220</v>
      </c>
      <c r="E10" s="10">
        <v>723</v>
      </c>
      <c r="F10" s="10">
        <v>227</v>
      </c>
      <c r="G10" s="10">
        <v>421</v>
      </c>
      <c r="H10" s="10">
        <v>216</v>
      </c>
      <c r="I10" s="10">
        <v>736</v>
      </c>
      <c r="J10" s="10">
        <v>205</v>
      </c>
      <c r="K10" s="10">
        <v>214</v>
      </c>
    </row>
    <row r="11" spans="2:11" x14ac:dyDescent="0.25">
      <c r="B11" s="11" t="s">
        <v>16</v>
      </c>
      <c r="C11" s="15">
        <v>2824134</v>
      </c>
      <c r="D11" s="15">
        <v>1198791</v>
      </c>
      <c r="E11" s="15">
        <v>4027167</v>
      </c>
      <c r="F11" s="15">
        <v>732780</v>
      </c>
      <c r="G11" s="15">
        <v>1917819</v>
      </c>
      <c r="H11" s="15">
        <v>5451322</v>
      </c>
      <c r="I11" s="15">
        <v>3098671</v>
      </c>
      <c r="J11" s="15">
        <v>1171835</v>
      </c>
      <c r="K11" s="15">
        <v>2244119</v>
      </c>
    </row>
    <row r="14" spans="2:11" x14ac:dyDescent="0.25">
      <c r="B14" t="s">
        <v>115</v>
      </c>
    </row>
    <row r="15" spans="2:11" ht="45.75" customHeight="1" x14ac:dyDescent="0.25">
      <c r="B15" s="1"/>
      <c r="C15" s="1"/>
      <c r="D15" s="33" t="s">
        <v>15</v>
      </c>
      <c r="E15" s="33" t="s">
        <v>14</v>
      </c>
    </row>
    <row r="16" spans="2:11" x14ac:dyDescent="0.25">
      <c r="B16" s="1" t="s">
        <v>49</v>
      </c>
      <c r="C16" s="2">
        <f>((C6*C$11)+(D6*D$11)+(E6*E$11)+(F6*F$11)+(G6*G$11)+(H6*H$11)+(I6*I$11)+(J6*J$11)+(K6*K$11))/(C$11+D$11+E$11+F$11+G$11+H$11+I$11+J$11+K$11)</f>
        <v>0.60578821764392232</v>
      </c>
      <c r="D16" s="2">
        <f>K6</f>
        <v>0.50900000000000001</v>
      </c>
      <c r="E16" s="2">
        <f>H6</f>
        <v>0.67400000000000004</v>
      </c>
    </row>
    <row r="17" spans="2:5" x14ac:dyDescent="0.25">
      <c r="B17" s="1" t="s">
        <v>50</v>
      </c>
      <c r="C17" s="2">
        <f t="shared" ref="C17:C18" si="0">((C7*C$11)+(D7*D$11)+(E7*E$11)+(F7*F$11)+(G7*G$11)+(H7*H$11)+(I7*I$11)+(J7*J$11)+(K7*K$11))/(C$11+D$11+E$11+F$11+G$11+H$11+I$11+J$11+K$11)</f>
        <v>0.22538898433018606</v>
      </c>
      <c r="D17" s="2">
        <f>H7</f>
        <v>0.17199999999999999</v>
      </c>
      <c r="E17" s="2">
        <f>K7</f>
        <v>0.26600000000000001</v>
      </c>
    </row>
    <row r="18" spans="2:5" x14ac:dyDescent="0.25">
      <c r="B18" s="1" t="s">
        <v>51</v>
      </c>
      <c r="C18" s="2">
        <f t="shared" si="0"/>
        <v>0.16832636997158554</v>
      </c>
      <c r="D18" s="2">
        <f>G8</f>
        <v>0.128</v>
      </c>
      <c r="E18" s="2">
        <f>K8</f>
        <v>0.224</v>
      </c>
    </row>
    <row r="19" spans="2:5" x14ac:dyDescent="0.25">
      <c r="B19" s="1" t="s">
        <v>0</v>
      </c>
      <c r="C19" s="2">
        <f>SUM(C16:C18)</f>
        <v>0.99950357194569395</v>
      </c>
      <c r="D19" s="13"/>
      <c r="E19" s="13"/>
    </row>
    <row r="20" spans="2:5" x14ac:dyDescent="0.25">
      <c r="B20" s="3" t="s">
        <v>12</v>
      </c>
      <c r="C20" s="14">
        <f>SUM(C10:K10)</f>
        <v>3595</v>
      </c>
      <c r="D20" s="13"/>
      <c r="E20" s="13"/>
    </row>
    <row r="23" spans="2:5" x14ac:dyDescent="0.25">
      <c r="B23" s="42" t="s">
        <v>13</v>
      </c>
      <c r="C23" s="42"/>
      <c r="D23" s="1"/>
    </row>
    <row r="24" spans="2:5" x14ac:dyDescent="0.25">
      <c r="B24" s="41" t="s">
        <v>111</v>
      </c>
      <c r="C24" s="41"/>
      <c r="D24" s="8"/>
    </row>
    <row r="25" spans="2:5" x14ac:dyDescent="0.25">
      <c r="B25" s="41" t="s">
        <v>112</v>
      </c>
      <c r="C25" s="41"/>
      <c r="D25" s="7"/>
    </row>
  </sheetData>
  <mergeCells count="3">
    <mergeCell ref="B23:C23"/>
    <mergeCell ref="B24:C24"/>
    <mergeCell ref="B25:C25"/>
  </mergeCells>
  <pageMargins left="0.25" right="0.25" top="0.75" bottom="0.75" header="0.3" footer="0.3"/>
  <pageSetup paperSize="9" scale="78"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workbookViewId="0">
      <selection activeCell="C5" sqref="C5:K5"/>
    </sheetView>
  </sheetViews>
  <sheetFormatPr defaultRowHeight="15" x14ac:dyDescent="0.25"/>
  <cols>
    <col min="2" max="2" width="62.140625" customWidth="1"/>
    <col min="3" max="4" width="14.7109375" customWidth="1"/>
    <col min="5" max="5" width="15.28515625" customWidth="1"/>
    <col min="6" max="13" width="14.7109375" customWidth="1"/>
  </cols>
  <sheetData>
    <row r="2" spans="2:11" x14ac:dyDescent="0.25">
      <c r="B2" s="6" t="s">
        <v>110</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53</v>
      </c>
      <c r="C6" s="2">
        <v>0.56599999999999995</v>
      </c>
      <c r="D6" s="2">
        <v>0.56399999999999995</v>
      </c>
      <c r="E6" s="2">
        <v>0.56299999999999994</v>
      </c>
      <c r="F6" s="2">
        <v>0.52400000000000002</v>
      </c>
      <c r="G6" s="2">
        <v>0.53200000000000003</v>
      </c>
      <c r="H6" s="2">
        <v>0.52100000000000002</v>
      </c>
      <c r="I6" s="2">
        <v>0.53500000000000003</v>
      </c>
      <c r="J6" s="2">
        <v>0.58499999999999996</v>
      </c>
      <c r="K6" s="2">
        <v>0.60299999999999998</v>
      </c>
    </row>
    <row r="7" spans="2:11" x14ac:dyDescent="0.25">
      <c r="B7" s="1" t="s">
        <v>54</v>
      </c>
      <c r="C7" s="2">
        <v>0.34300000000000003</v>
      </c>
      <c r="D7" s="2">
        <v>0.32700000000000001</v>
      </c>
      <c r="E7" s="2">
        <v>0.32600000000000001</v>
      </c>
      <c r="F7" s="2">
        <v>0.33900000000000002</v>
      </c>
      <c r="G7" s="2">
        <v>0.34799999999999998</v>
      </c>
      <c r="H7" s="22">
        <v>0.41</v>
      </c>
      <c r="I7" s="2">
        <v>0.34499999999999997</v>
      </c>
      <c r="J7" s="2">
        <v>0.29799999999999999</v>
      </c>
      <c r="K7" s="21">
        <v>0.27100000000000002</v>
      </c>
    </row>
    <row r="8" spans="2:11" x14ac:dyDescent="0.25">
      <c r="B8" s="1" t="s">
        <v>105</v>
      </c>
      <c r="C8" s="2">
        <v>0.09</v>
      </c>
      <c r="D8" s="2">
        <v>0.109</v>
      </c>
      <c r="E8" s="2">
        <v>0.111</v>
      </c>
      <c r="F8" s="2">
        <v>0.13700000000000001</v>
      </c>
      <c r="G8" s="2">
        <v>0.121</v>
      </c>
      <c r="H8" s="2">
        <v>6.9000000000000006E-2</v>
      </c>
      <c r="I8" s="2">
        <v>0.12</v>
      </c>
      <c r="J8" s="2">
        <v>0.11700000000000001</v>
      </c>
      <c r="K8" s="2">
        <v>0.126</v>
      </c>
    </row>
    <row r="9" spans="2:11" x14ac:dyDescent="0.25">
      <c r="B9" s="1" t="s">
        <v>0</v>
      </c>
      <c r="C9" s="5">
        <v>1</v>
      </c>
      <c r="D9" s="5">
        <v>1</v>
      </c>
      <c r="E9" s="5">
        <v>1</v>
      </c>
      <c r="F9" s="5">
        <v>1</v>
      </c>
      <c r="G9" s="5">
        <v>1</v>
      </c>
      <c r="H9" s="5">
        <v>1</v>
      </c>
      <c r="I9" s="5">
        <v>1</v>
      </c>
      <c r="J9" s="5">
        <v>1</v>
      </c>
      <c r="K9" s="5">
        <v>1</v>
      </c>
    </row>
    <row r="10" spans="2:11" x14ac:dyDescent="0.25">
      <c r="B10" s="9" t="s">
        <v>12</v>
      </c>
      <c r="C10" s="10">
        <v>633</v>
      </c>
      <c r="D10" s="10">
        <v>220</v>
      </c>
      <c r="E10" s="10">
        <v>723</v>
      </c>
      <c r="F10" s="10">
        <v>227</v>
      </c>
      <c r="G10" s="10">
        <v>421</v>
      </c>
      <c r="H10" s="10">
        <v>216</v>
      </c>
      <c r="I10" s="10">
        <v>736</v>
      </c>
      <c r="J10" s="10">
        <v>205</v>
      </c>
      <c r="K10" s="10">
        <v>214</v>
      </c>
    </row>
    <row r="11" spans="2:11" x14ac:dyDescent="0.25">
      <c r="B11" s="11" t="s">
        <v>16</v>
      </c>
      <c r="C11" s="15">
        <v>2824134</v>
      </c>
      <c r="D11" s="15">
        <v>1198791</v>
      </c>
      <c r="E11" s="15">
        <v>4027167</v>
      </c>
      <c r="F11" s="15">
        <v>732780</v>
      </c>
      <c r="G11" s="15">
        <v>1917819</v>
      </c>
      <c r="H11" s="15">
        <v>5451322</v>
      </c>
      <c r="I11" s="15">
        <v>3098671</v>
      </c>
      <c r="J11" s="15">
        <v>1171835</v>
      </c>
      <c r="K11" s="15">
        <v>2244119</v>
      </c>
    </row>
    <row r="14" spans="2:11" x14ac:dyDescent="0.25">
      <c r="B14" t="s">
        <v>115</v>
      </c>
    </row>
    <row r="15" spans="2:11" ht="45.75" customHeight="1" x14ac:dyDescent="0.25">
      <c r="B15" s="1"/>
      <c r="C15" s="1"/>
      <c r="D15" s="33" t="s">
        <v>15</v>
      </c>
      <c r="E15" s="33" t="s">
        <v>14</v>
      </c>
    </row>
    <row r="16" spans="2:11" x14ac:dyDescent="0.25">
      <c r="B16" s="1" t="s">
        <v>53</v>
      </c>
      <c r="C16" s="2">
        <f>((C6*C$11)+(D6*D$11)+(E6*E$11)+(F6*F$11)+(G6*G$11)+(H6*H$11)+(I6*I$11)+(J6*J$11)+(K6*K$11))/(C$11+D$11+E$11+F$11+G$11+H$11+I$11+J$11+K$11)</f>
        <v>0.55071177278253602</v>
      </c>
      <c r="D16" s="2">
        <f>H6</f>
        <v>0.52100000000000002</v>
      </c>
      <c r="E16" s="2">
        <f>K6</f>
        <v>0.60299999999999998</v>
      </c>
    </row>
    <row r="17" spans="2:5" x14ac:dyDescent="0.25">
      <c r="B17" s="1" t="s">
        <v>54</v>
      </c>
      <c r="C17" s="2">
        <f t="shared" ref="C17:C18" si="0">((C7*C$11)+(D7*D$11)+(E7*E$11)+(F7*F$11)+(G7*G$11)+(H7*H$11)+(I7*I$11)+(J7*J$11)+(K7*K$11))/(C$11+D$11+E$11+F$11+G$11+H$11+I$11+J$11+K$11)</f>
        <v>0.34635922129254459</v>
      </c>
      <c r="D17" s="2">
        <f>K7</f>
        <v>0.27100000000000002</v>
      </c>
      <c r="E17" s="2">
        <f>H7</f>
        <v>0.41</v>
      </c>
    </row>
    <row r="18" spans="2:5" x14ac:dyDescent="0.25">
      <c r="B18" s="1" t="s">
        <v>105</v>
      </c>
      <c r="C18" s="2">
        <f t="shared" si="0"/>
        <v>0.10288902138905646</v>
      </c>
      <c r="D18" s="2">
        <f>H8</f>
        <v>6.9000000000000006E-2</v>
      </c>
      <c r="E18" s="2">
        <f>F8</f>
        <v>0.13700000000000001</v>
      </c>
    </row>
    <row r="19" spans="2:5" x14ac:dyDescent="0.25">
      <c r="B19" s="1" t="s">
        <v>0</v>
      </c>
      <c r="C19" s="2">
        <f>SUM(C16:C18)</f>
        <v>0.99996001546413704</v>
      </c>
      <c r="D19" s="13"/>
      <c r="E19" s="13"/>
    </row>
    <row r="20" spans="2:5" x14ac:dyDescent="0.25">
      <c r="B20" s="3" t="s">
        <v>12</v>
      </c>
      <c r="C20" s="14">
        <f>SUM(C10:K10)</f>
        <v>3595</v>
      </c>
      <c r="D20" s="13"/>
      <c r="E20" s="13"/>
    </row>
    <row r="23" spans="2:5" x14ac:dyDescent="0.25">
      <c r="B23" s="26" t="s">
        <v>13</v>
      </c>
      <c r="C23" s="24"/>
      <c r="D23" s="27"/>
    </row>
    <row r="24" spans="2:5" x14ac:dyDescent="0.25">
      <c r="B24" s="28" t="s">
        <v>111</v>
      </c>
      <c r="C24" s="8"/>
      <c r="D24" s="27"/>
    </row>
    <row r="25" spans="2:5" x14ac:dyDescent="0.25">
      <c r="B25" s="28" t="s">
        <v>112</v>
      </c>
      <c r="C25" s="7"/>
      <c r="D25" s="27"/>
    </row>
  </sheetData>
  <pageMargins left="0.25" right="0.25" top="0.75" bottom="0.75" header="0.3" footer="0.3"/>
  <pageSetup paperSize="9" scale="69" fitToHeight="0" orientation="landscape" r:id="rId1"/>
  <ignoredErrors>
    <ignoredError sqref="D1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17</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7</v>
      </c>
      <c r="C6" s="2">
        <v>0.35799999999999998</v>
      </c>
      <c r="D6" s="2">
        <v>0.34100000000000003</v>
      </c>
      <c r="E6" s="2">
        <v>0.33600000000000002</v>
      </c>
      <c r="F6" s="2">
        <v>0.42299999999999999</v>
      </c>
      <c r="G6" s="2">
        <v>0.371</v>
      </c>
      <c r="H6" s="2">
        <v>0.36599999999999999</v>
      </c>
      <c r="I6" s="2">
        <v>0.38600000000000001</v>
      </c>
      <c r="J6" s="2">
        <v>0.312</v>
      </c>
      <c r="K6" s="2">
        <v>0.28000000000000003</v>
      </c>
    </row>
    <row r="7" spans="2:11" x14ac:dyDescent="0.25">
      <c r="B7" s="1" t="s">
        <v>8</v>
      </c>
      <c r="C7" s="2">
        <v>0.29299999999999998</v>
      </c>
      <c r="D7" s="2">
        <v>0.32300000000000001</v>
      </c>
      <c r="E7" s="2">
        <v>0.29599999999999999</v>
      </c>
      <c r="F7" s="2">
        <v>0.26400000000000001</v>
      </c>
      <c r="G7" s="2">
        <v>0.312</v>
      </c>
      <c r="H7" s="2">
        <v>0.31</v>
      </c>
      <c r="I7" s="2">
        <v>0.27700000000000002</v>
      </c>
      <c r="J7" s="2">
        <v>0.27800000000000002</v>
      </c>
      <c r="K7" s="2">
        <v>0.28499999999999998</v>
      </c>
    </row>
    <row r="8" spans="2:11" x14ac:dyDescent="0.25">
      <c r="B8" s="1" t="s">
        <v>9</v>
      </c>
      <c r="C8" s="2">
        <v>0.184</v>
      </c>
      <c r="D8" s="2">
        <v>0.15</v>
      </c>
      <c r="E8" s="2">
        <v>0.17699999999999999</v>
      </c>
      <c r="F8" s="2">
        <v>0.16700000000000001</v>
      </c>
      <c r="G8" s="2">
        <v>0.184</v>
      </c>
      <c r="H8" s="2">
        <v>0.185</v>
      </c>
      <c r="I8" s="2">
        <v>0.16300000000000001</v>
      </c>
      <c r="J8" s="2">
        <v>0.151</v>
      </c>
      <c r="K8" s="2">
        <v>0.20599999999999999</v>
      </c>
    </row>
    <row r="9" spans="2:11" x14ac:dyDescent="0.25">
      <c r="B9" s="1" t="s">
        <v>10</v>
      </c>
      <c r="C9" s="2">
        <v>7.0000000000000007E-2</v>
      </c>
      <c r="D9" s="2">
        <v>8.5999999999999993E-2</v>
      </c>
      <c r="E9" s="2">
        <v>9.2999999999999999E-2</v>
      </c>
      <c r="F9" s="2">
        <v>6.6000000000000003E-2</v>
      </c>
      <c r="G9" s="2">
        <v>4.4999999999999998E-2</v>
      </c>
      <c r="H9" s="2">
        <v>0.06</v>
      </c>
      <c r="I9" s="2">
        <v>7.1999999999999995E-2</v>
      </c>
      <c r="J9" s="2">
        <v>0.122</v>
      </c>
      <c r="K9" s="2">
        <v>8.8999999999999996E-2</v>
      </c>
    </row>
    <row r="10" spans="2:11" x14ac:dyDescent="0.25">
      <c r="B10" s="1" t="s">
        <v>11</v>
      </c>
      <c r="C10" s="2">
        <v>9.5000000000000001E-2</v>
      </c>
      <c r="D10" s="2">
        <v>0.1</v>
      </c>
      <c r="E10" s="2">
        <v>9.8000000000000004E-2</v>
      </c>
      <c r="F10" s="2">
        <v>7.9000000000000001E-2</v>
      </c>
      <c r="G10" s="2">
        <v>8.6999999999999994E-2</v>
      </c>
      <c r="H10" s="2">
        <v>7.9000000000000001E-2</v>
      </c>
      <c r="I10" s="2">
        <v>0.10199999999999999</v>
      </c>
      <c r="J10" s="2">
        <v>0.13700000000000001</v>
      </c>
      <c r="K10" s="22">
        <v>0.14000000000000001</v>
      </c>
    </row>
    <row r="11" spans="2:11" x14ac:dyDescent="0.25">
      <c r="B11" s="1" t="s">
        <v>0</v>
      </c>
      <c r="C11" s="5">
        <v>1</v>
      </c>
      <c r="D11" s="5">
        <v>1</v>
      </c>
      <c r="E11" s="5">
        <v>1</v>
      </c>
      <c r="F11" s="5">
        <v>1</v>
      </c>
      <c r="G11" s="5">
        <v>1</v>
      </c>
      <c r="H11" s="5">
        <v>1</v>
      </c>
      <c r="I11" s="5">
        <v>1</v>
      </c>
      <c r="J11" s="5">
        <v>1</v>
      </c>
      <c r="K11" s="5">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5">
        <v>2824134</v>
      </c>
      <c r="D13" s="15">
        <v>1198791</v>
      </c>
      <c r="E13" s="15">
        <v>4027167</v>
      </c>
      <c r="F13" s="15">
        <v>732780</v>
      </c>
      <c r="G13" s="15">
        <v>1917819</v>
      </c>
      <c r="H13" s="15">
        <v>5451322</v>
      </c>
      <c r="I13" s="15">
        <v>3098671</v>
      </c>
      <c r="J13" s="15">
        <v>1171835</v>
      </c>
      <c r="K13" s="15">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113</v>
      </c>
      <c r="C17" s="29">
        <v>0.65100000000000002</v>
      </c>
      <c r="D17" s="29">
        <v>0.66400000000000003</v>
      </c>
      <c r="E17" s="29">
        <v>0.63200000000000001</v>
      </c>
      <c r="F17" s="34">
        <v>0.68700000000000006</v>
      </c>
      <c r="G17" s="34">
        <v>0.68300000000000005</v>
      </c>
      <c r="H17" s="34">
        <v>0.67599999999999993</v>
      </c>
      <c r="I17" s="34">
        <v>0.66300000000000003</v>
      </c>
      <c r="J17" s="34">
        <v>0.59000000000000008</v>
      </c>
      <c r="K17" s="30">
        <v>0.56499999999999995</v>
      </c>
    </row>
    <row r="18" spans="2:11" x14ac:dyDescent="0.25">
      <c r="B18" s="1" t="s">
        <v>9</v>
      </c>
      <c r="C18" s="29">
        <v>0.184</v>
      </c>
      <c r="D18" s="29">
        <v>0.15</v>
      </c>
      <c r="E18" s="29">
        <v>0.17699999999999999</v>
      </c>
      <c r="F18" s="34">
        <v>0.16700000000000001</v>
      </c>
      <c r="G18" s="34">
        <v>0.184</v>
      </c>
      <c r="H18" s="34">
        <v>0.185</v>
      </c>
      <c r="I18" s="34">
        <v>0.16300000000000001</v>
      </c>
      <c r="J18" s="34">
        <v>0.151</v>
      </c>
      <c r="K18" s="34">
        <v>0.20599999999999999</v>
      </c>
    </row>
    <row r="19" spans="2:11" x14ac:dyDescent="0.25">
      <c r="B19" s="1" t="s">
        <v>114</v>
      </c>
      <c r="C19" s="29">
        <v>0.16500000000000001</v>
      </c>
      <c r="D19" s="29">
        <v>0.186</v>
      </c>
      <c r="E19" s="29">
        <v>0.191</v>
      </c>
      <c r="F19" s="34">
        <v>0.14500000000000002</v>
      </c>
      <c r="G19" s="30">
        <v>0.13200000000000001</v>
      </c>
      <c r="H19" s="34">
        <v>0.13900000000000001</v>
      </c>
      <c r="I19" s="34">
        <v>0.17399999999999999</v>
      </c>
      <c r="J19" s="31">
        <v>0.25900000000000001</v>
      </c>
      <c r="K19" s="31">
        <v>0.22900000000000001</v>
      </c>
    </row>
    <row r="20" spans="2:11" x14ac:dyDescent="0.25">
      <c r="B20" s="1" t="s">
        <v>0</v>
      </c>
      <c r="C20" s="29">
        <v>1</v>
      </c>
      <c r="D20" s="29">
        <v>1</v>
      </c>
      <c r="E20" s="29">
        <v>1</v>
      </c>
      <c r="F20" s="29">
        <v>0.99900000000000011</v>
      </c>
      <c r="G20" s="29">
        <v>0.999</v>
      </c>
      <c r="H20" s="29">
        <v>1</v>
      </c>
      <c r="I20" s="29">
        <v>1</v>
      </c>
      <c r="J20" s="29">
        <v>1</v>
      </c>
      <c r="K20" s="29">
        <v>0.99999999999999989</v>
      </c>
    </row>
    <row r="21" spans="2:11" x14ac:dyDescent="0.25">
      <c r="B21" s="27"/>
      <c r="C21" s="32"/>
      <c r="D21" s="32"/>
      <c r="E21" s="32"/>
      <c r="F21" s="32"/>
      <c r="G21" s="32"/>
      <c r="H21" s="32"/>
      <c r="I21" s="32"/>
      <c r="J21" s="32"/>
      <c r="K21" s="32"/>
    </row>
    <row r="23" spans="2:11" x14ac:dyDescent="0.25">
      <c r="B23" t="s">
        <v>115</v>
      </c>
    </row>
    <row r="24" spans="2:11" ht="45.75" customHeight="1" x14ac:dyDescent="0.25">
      <c r="B24" s="1"/>
      <c r="C24" s="1"/>
      <c r="D24" s="1" t="s">
        <v>15</v>
      </c>
      <c r="E24" s="1" t="s">
        <v>14</v>
      </c>
    </row>
    <row r="25" spans="2:11" x14ac:dyDescent="0.25">
      <c r="B25" s="1" t="s">
        <v>7</v>
      </c>
      <c r="C25" s="2">
        <f>((C6*C$13)+(D6*D$13)+(E6*E$13)+(F6*F$13)+(G6*G$13)+(H6*H$13)+(I6*I$13)+(J6*J$13)+(K6*K$13))/(C$13+D$13+E$13+F$13+G$13+H$13+I$13+J$13+K$13)</f>
        <v>0.3520446791447413</v>
      </c>
      <c r="D25" s="2">
        <f>K6</f>
        <v>0.28000000000000003</v>
      </c>
      <c r="E25" s="2">
        <f>F6</f>
        <v>0.42299999999999999</v>
      </c>
    </row>
    <row r="26" spans="2:11" x14ac:dyDescent="0.25">
      <c r="B26" s="1" t="s">
        <v>8</v>
      </c>
      <c r="C26" s="2">
        <f>((C7*C$13)+(D7*D$13)+(E7*E$13)+(F7*F$13)+(G7*G$13)+(H7*H$13)+(I7*I$13)+(J7*J$13)+(K7*K$13))/(C$13+D$13+E$13+F$13+G$13+H$13+I$13+J$13+K$13)</f>
        <v>0.29612337599426969</v>
      </c>
      <c r="D26" s="2">
        <f>F7</f>
        <v>0.26400000000000001</v>
      </c>
      <c r="E26" s="2">
        <f>D7</f>
        <v>0.32300000000000001</v>
      </c>
    </row>
    <row r="27" spans="2:11" x14ac:dyDescent="0.25">
      <c r="B27" s="1" t="s">
        <v>9</v>
      </c>
      <c r="C27" s="2">
        <f>((C8*C$13)+(D8*D$13)+(E8*E$13)+(F8*F$13)+(G8*G$13)+(H8*H$13)+(I8*I$13)+(J8*J$13)+(K8*K$13))/(C$13+D$13+E$13+F$13+G$13+H$13+I$13+J$13+K$13)</f>
        <v>0.17825027086063666</v>
      </c>
      <c r="D27" s="2">
        <f>D8</f>
        <v>0.15</v>
      </c>
      <c r="E27" s="2">
        <f>K8</f>
        <v>0.20599999999999999</v>
      </c>
    </row>
    <row r="28" spans="2:11" x14ac:dyDescent="0.25">
      <c r="B28" s="1" t="s">
        <v>10</v>
      </c>
      <c r="C28" s="2">
        <f>((C9*C$13)+(D9*D$13)+(E9*E$13)+(F9*F$13)+(G9*G$13)+(H9*H$13)+(I9*I$13)+(J9*J$13)+(K9*K$13))/(C$13+D$13+E$13+F$13+G$13+H$13+I$13+J$13+K$13)</f>
        <v>7.5125890526861541E-2</v>
      </c>
      <c r="D28" s="2">
        <f>G9</f>
        <v>4.4999999999999998E-2</v>
      </c>
      <c r="E28" s="2">
        <f>J9</f>
        <v>0.122</v>
      </c>
    </row>
    <row r="29" spans="2:11" x14ac:dyDescent="0.25">
      <c r="B29" s="1" t="s">
        <v>11</v>
      </c>
      <c r="C29" s="2">
        <f>((C10*C$13)+(D10*D$13)+(E10*E$13)+(F10*F$13)+(G10*G$13)+(H10*H$13)+(I10*I$13)+(J10*J$13)+(K10*K$13))/(C$13+D$13+E$13+F$13+G$13+H$13+I$13+J$13+K$13)</f>
        <v>9.8338845134421801E-2</v>
      </c>
      <c r="D29" s="2">
        <f>F10</f>
        <v>7.9000000000000001E-2</v>
      </c>
      <c r="E29" s="2">
        <f>K10</f>
        <v>0.14000000000000001</v>
      </c>
    </row>
    <row r="30" spans="2:11" x14ac:dyDescent="0.25">
      <c r="B30" s="1" t="s">
        <v>0</v>
      </c>
      <c r="C30" s="2">
        <f>SUM(C25:C29)</f>
        <v>0.99988306166093099</v>
      </c>
      <c r="D30" s="13"/>
      <c r="E30" s="13"/>
    </row>
    <row r="31" spans="2:11" x14ac:dyDescent="0.25">
      <c r="B31" s="3" t="s">
        <v>12</v>
      </c>
      <c r="C31" s="14">
        <f>SUM(C12:K12)</f>
        <v>3595</v>
      </c>
      <c r="D31" s="13"/>
      <c r="E31" s="13"/>
    </row>
    <row r="34" spans="2:4" x14ac:dyDescent="0.25">
      <c r="B34" s="38" t="s">
        <v>13</v>
      </c>
      <c r="C34" s="39"/>
      <c r="D34" s="40"/>
    </row>
    <row r="35" spans="2:4" x14ac:dyDescent="0.25">
      <c r="B35" s="41" t="s">
        <v>111</v>
      </c>
      <c r="C35" s="41"/>
      <c r="D35" s="8"/>
    </row>
    <row r="36" spans="2:4" x14ac:dyDescent="0.25">
      <c r="B36" s="41" t="s">
        <v>112</v>
      </c>
      <c r="C36" s="41"/>
      <c r="D36" s="7"/>
    </row>
  </sheetData>
  <mergeCells count="3">
    <mergeCell ref="B35:C35"/>
    <mergeCell ref="B36:C36"/>
    <mergeCell ref="B34:D34"/>
  </mergeCells>
  <conditionalFormatting sqref="J24">
    <cfRule type="top10" dxfId="9" priority="11" rank="1"/>
  </conditionalFormatting>
  <conditionalFormatting sqref="C6:K6">
    <cfRule type="top10" dxfId="8" priority="12" bottom="1" rank="1"/>
    <cfRule type="top10" dxfId="7" priority="13" rank="1"/>
  </conditionalFormatting>
  <conditionalFormatting sqref="C9:K9">
    <cfRule type="top10" dxfId="6" priority="24" bottom="1" rank="1"/>
    <cfRule type="top10" dxfId="5" priority="25" rank="1"/>
  </conditionalFormatting>
  <pageMargins left="0.25" right="0.25" top="0.75" bottom="0.75" header="0.3" footer="0.3"/>
  <pageSetup paperSize="9" scale="80" fitToHeight="0" orientation="landscape" r:id="rId1"/>
  <ignoredErrors>
    <ignoredError sqref="E28"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workbookViewId="0">
      <selection activeCell="C5" sqref="C5:K5"/>
    </sheetView>
  </sheetViews>
  <sheetFormatPr defaultRowHeight="15" x14ac:dyDescent="0.25"/>
  <cols>
    <col min="2" max="2" width="66.42578125" customWidth="1"/>
    <col min="3" max="4" width="14.7109375" customWidth="1"/>
    <col min="5" max="5" width="15.28515625" customWidth="1"/>
    <col min="6" max="13" width="14.7109375" customWidth="1"/>
  </cols>
  <sheetData>
    <row r="2" spans="2:11" x14ac:dyDescent="0.25">
      <c r="B2" s="6" t="s">
        <v>57</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55</v>
      </c>
      <c r="C6" s="2">
        <v>0.439</v>
      </c>
      <c r="D6" s="2">
        <v>0.372</v>
      </c>
      <c r="E6" s="2">
        <v>0.41899999999999998</v>
      </c>
      <c r="F6" s="2">
        <v>0.41099999999999998</v>
      </c>
      <c r="G6" s="2">
        <v>0.44400000000000001</v>
      </c>
      <c r="H6" s="2">
        <v>0.41099999999999998</v>
      </c>
      <c r="I6" s="21">
        <v>0.376</v>
      </c>
      <c r="J6" s="2">
        <v>0.46600000000000003</v>
      </c>
      <c r="K6" s="2">
        <v>0.41599999999999998</v>
      </c>
    </row>
    <row r="7" spans="2:11" x14ac:dyDescent="0.25">
      <c r="B7" s="1" t="s">
        <v>56</v>
      </c>
      <c r="C7" s="2">
        <v>0.41699999999999998</v>
      </c>
      <c r="D7" s="2">
        <v>0.51200000000000001</v>
      </c>
      <c r="E7" s="2">
        <v>0.45300000000000001</v>
      </c>
      <c r="F7" s="2">
        <v>0.40600000000000003</v>
      </c>
      <c r="G7" s="2">
        <v>0.41699999999999998</v>
      </c>
      <c r="H7" s="2">
        <v>0.45800000000000002</v>
      </c>
      <c r="I7" s="22">
        <v>0.48799999999999999</v>
      </c>
      <c r="J7" s="2">
        <v>0.38700000000000001</v>
      </c>
      <c r="K7" s="2">
        <v>0.435</v>
      </c>
    </row>
    <row r="8" spans="2:11" x14ac:dyDescent="0.25">
      <c r="B8" s="1" t="s">
        <v>106</v>
      </c>
      <c r="C8" s="2">
        <v>0.14499999999999999</v>
      </c>
      <c r="D8" s="2">
        <v>0.11600000000000001</v>
      </c>
      <c r="E8" s="2">
        <v>0.128</v>
      </c>
      <c r="F8" s="22">
        <v>0.183</v>
      </c>
      <c r="G8" s="2">
        <v>0.13900000000000001</v>
      </c>
      <c r="H8" s="2">
        <v>0.13100000000000001</v>
      </c>
      <c r="I8" s="2">
        <v>0.13700000000000001</v>
      </c>
      <c r="J8" s="2">
        <v>0.14699999999999999</v>
      </c>
      <c r="K8" s="2">
        <v>0.14799999999999999</v>
      </c>
    </row>
    <row r="9" spans="2:11" x14ac:dyDescent="0.25">
      <c r="B9" s="1" t="s">
        <v>0</v>
      </c>
      <c r="C9" s="5">
        <v>1</v>
      </c>
      <c r="D9" s="5">
        <v>1</v>
      </c>
      <c r="E9" s="5">
        <v>1</v>
      </c>
      <c r="F9" s="5">
        <v>1</v>
      </c>
      <c r="G9" s="5">
        <v>1</v>
      </c>
      <c r="H9" s="5">
        <v>1</v>
      </c>
      <c r="I9" s="5">
        <v>1</v>
      </c>
      <c r="J9" s="5">
        <v>1</v>
      </c>
      <c r="K9" s="5">
        <v>1</v>
      </c>
    </row>
    <row r="10" spans="2:11" x14ac:dyDescent="0.25">
      <c r="B10" s="9" t="s">
        <v>12</v>
      </c>
      <c r="C10" s="10">
        <v>633</v>
      </c>
      <c r="D10" s="10">
        <v>220</v>
      </c>
      <c r="E10" s="10">
        <v>723</v>
      </c>
      <c r="F10" s="10">
        <v>227</v>
      </c>
      <c r="G10" s="10">
        <v>421</v>
      </c>
      <c r="H10" s="10">
        <v>216</v>
      </c>
      <c r="I10" s="10">
        <v>736</v>
      </c>
      <c r="J10" s="10">
        <v>205</v>
      </c>
      <c r="K10" s="10">
        <v>214</v>
      </c>
    </row>
    <row r="11" spans="2:11" x14ac:dyDescent="0.25">
      <c r="B11" s="11" t="s">
        <v>16</v>
      </c>
      <c r="C11" s="15">
        <v>2824134</v>
      </c>
      <c r="D11" s="15">
        <v>1198791</v>
      </c>
      <c r="E11" s="15">
        <v>4027167</v>
      </c>
      <c r="F11" s="15">
        <v>732780</v>
      </c>
      <c r="G11" s="15">
        <v>1917819</v>
      </c>
      <c r="H11" s="15">
        <v>5451322</v>
      </c>
      <c r="I11" s="15">
        <v>3098671</v>
      </c>
      <c r="J11" s="15">
        <v>1171835</v>
      </c>
      <c r="K11" s="15">
        <v>2244119</v>
      </c>
    </row>
    <row r="14" spans="2:11" x14ac:dyDescent="0.25">
      <c r="B14" t="s">
        <v>115</v>
      </c>
    </row>
    <row r="15" spans="2:11" ht="45.75" customHeight="1" x14ac:dyDescent="0.25">
      <c r="B15" s="1"/>
      <c r="C15" s="1"/>
      <c r="D15" s="33" t="s">
        <v>15</v>
      </c>
      <c r="E15" s="33" t="s">
        <v>14</v>
      </c>
    </row>
    <row r="16" spans="2:11" x14ac:dyDescent="0.25">
      <c r="B16" s="1" t="s">
        <v>55</v>
      </c>
      <c r="C16" s="2">
        <f>((C6*C$11)+(D6*D$11)+(E6*E$11)+(F6*F$11)+(G6*G$11)+(H6*H$11)+(I6*I$11)+(J6*J$11)+(K6*K$11))/(C$11+D$11+E$11+F$11+G$11+H$11+I$11+J$11+K$11)</f>
        <v>0.41519322446496032</v>
      </c>
      <c r="D16" s="2">
        <f>D6</f>
        <v>0.372</v>
      </c>
      <c r="E16" s="2">
        <f>J6</f>
        <v>0.46600000000000003</v>
      </c>
    </row>
    <row r="17" spans="2:5" x14ac:dyDescent="0.25">
      <c r="B17" s="1" t="s">
        <v>56</v>
      </c>
      <c r="C17" s="2">
        <f t="shared" ref="C17:C18" si="0">((C7*C$11)+(D7*D$11)+(E7*E$11)+(F7*F$11)+(G7*G$11)+(H7*H$11)+(I7*I$11)+(J7*J$11)+(K7*K$11))/(C$11+D$11+E$11+F$11+G$11+H$11+I$11+J$11+K$11)</f>
        <v>0.44786260573800146</v>
      </c>
      <c r="D17" s="2">
        <f>J7</f>
        <v>0.38700000000000001</v>
      </c>
      <c r="E17" s="2">
        <f>D7</f>
        <v>0.51200000000000001</v>
      </c>
    </row>
    <row r="18" spans="2:5" x14ac:dyDescent="0.25">
      <c r="B18" s="1" t="s">
        <v>106</v>
      </c>
      <c r="C18" s="2">
        <f t="shared" si="0"/>
        <v>0.13710646497288217</v>
      </c>
      <c r="D18" s="2">
        <f>D8</f>
        <v>0.11600000000000001</v>
      </c>
      <c r="E18" s="2">
        <f>F8</f>
        <v>0.183</v>
      </c>
    </row>
    <row r="19" spans="2:5" x14ac:dyDescent="0.25">
      <c r="B19" s="1" t="s">
        <v>0</v>
      </c>
      <c r="C19" s="2">
        <f>SUM(C16:C18)</f>
        <v>1.000162295175844</v>
      </c>
      <c r="D19" s="13"/>
      <c r="E19" s="13"/>
    </row>
    <row r="20" spans="2:5" x14ac:dyDescent="0.25">
      <c r="B20" s="3" t="s">
        <v>12</v>
      </c>
      <c r="C20" s="14">
        <f>SUM(C10:K10)</f>
        <v>3595</v>
      </c>
      <c r="D20" s="13"/>
      <c r="E20" s="13"/>
    </row>
    <row r="23" spans="2:5" x14ac:dyDescent="0.25">
      <c r="B23" s="26" t="s">
        <v>13</v>
      </c>
      <c r="C23" s="24"/>
    </row>
    <row r="24" spans="2:5" x14ac:dyDescent="0.25">
      <c r="B24" s="28" t="s">
        <v>111</v>
      </c>
      <c r="C24" s="8"/>
    </row>
    <row r="25" spans="2:5" x14ac:dyDescent="0.25">
      <c r="B25" s="28" t="s">
        <v>112</v>
      </c>
      <c r="C25" s="7"/>
    </row>
  </sheetData>
  <pageMargins left="0.25" right="0.25" top="0.75" bottom="0.75" header="0.3" footer="0.3"/>
  <pageSetup paperSize="9" scale="68" fitToHeight="0" orientation="landscape" r:id="rId1"/>
  <ignoredErrors>
    <ignoredError sqref="D17" 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7"/>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59</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40</v>
      </c>
      <c r="C6" s="2">
        <v>0.13600000000000001</v>
      </c>
      <c r="D6" s="2">
        <v>0.13600000000000001</v>
      </c>
      <c r="E6" s="2">
        <v>0.16</v>
      </c>
      <c r="F6" s="2">
        <v>0.19400000000000001</v>
      </c>
      <c r="G6" s="2">
        <v>0.123</v>
      </c>
      <c r="H6" s="2">
        <v>0.157</v>
      </c>
      <c r="I6" s="2">
        <v>0.13</v>
      </c>
      <c r="J6" s="2">
        <v>0.14599999999999999</v>
      </c>
      <c r="K6" s="2">
        <v>0.16300000000000001</v>
      </c>
    </row>
    <row r="7" spans="2:11" x14ac:dyDescent="0.25">
      <c r="B7" s="1" t="s">
        <v>58</v>
      </c>
      <c r="C7" s="2">
        <v>0.41499999999999998</v>
      </c>
      <c r="D7" s="2">
        <v>0.45900000000000002</v>
      </c>
      <c r="E7" s="21">
        <v>0.36399999999999999</v>
      </c>
      <c r="F7" s="2">
        <v>0.37</v>
      </c>
      <c r="G7" s="2">
        <v>0.44700000000000001</v>
      </c>
      <c r="H7" s="2">
        <v>0.44900000000000001</v>
      </c>
      <c r="I7" s="2">
        <v>0.45200000000000001</v>
      </c>
      <c r="J7" s="2">
        <v>0.38</v>
      </c>
      <c r="K7" s="2">
        <v>0.46</v>
      </c>
    </row>
    <row r="8" spans="2:11" x14ac:dyDescent="0.25">
      <c r="B8" s="1" t="s">
        <v>42</v>
      </c>
      <c r="C8" s="2">
        <v>0.33600000000000002</v>
      </c>
      <c r="D8" s="2">
        <v>0.314</v>
      </c>
      <c r="E8" s="22">
        <v>0.35399999999999998</v>
      </c>
      <c r="F8" s="2">
        <v>0.3</v>
      </c>
      <c r="G8" s="2">
        <v>0.30499999999999999</v>
      </c>
      <c r="H8" s="2">
        <v>0.30099999999999999</v>
      </c>
      <c r="I8" s="2">
        <v>0.29599999999999999</v>
      </c>
      <c r="J8" s="2">
        <v>0.29799999999999999</v>
      </c>
      <c r="K8" s="2">
        <v>0.29299999999999998</v>
      </c>
    </row>
    <row r="9" spans="2:11" x14ac:dyDescent="0.25">
      <c r="B9" s="1" t="s">
        <v>105</v>
      </c>
      <c r="C9" s="2">
        <v>0.113</v>
      </c>
      <c r="D9" s="2">
        <v>9.0999999999999998E-2</v>
      </c>
      <c r="E9" s="2">
        <v>0.122</v>
      </c>
      <c r="F9" s="2">
        <v>0.13700000000000001</v>
      </c>
      <c r="G9" s="2">
        <v>0.125</v>
      </c>
      <c r="H9" s="2">
        <v>9.2999999999999999E-2</v>
      </c>
      <c r="I9" s="2">
        <v>0.121</v>
      </c>
      <c r="J9" s="22">
        <v>0.17599999999999999</v>
      </c>
      <c r="K9" s="2">
        <v>8.4000000000000005E-2</v>
      </c>
    </row>
    <row r="10" spans="2:11" x14ac:dyDescent="0.25">
      <c r="B10" s="1" t="s">
        <v>0</v>
      </c>
      <c r="C10" s="5">
        <v>1</v>
      </c>
      <c r="D10" s="5">
        <v>1</v>
      </c>
      <c r="E10" s="5">
        <v>1</v>
      </c>
      <c r="F10" s="5">
        <v>1</v>
      </c>
      <c r="G10" s="5">
        <v>1</v>
      </c>
      <c r="H10" s="5">
        <v>1</v>
      </c>
      <c r="I10" s="5">
        <v>1</v>
      </c>
      <c r="J10" s="5">
        <v>1</v>
      </c>
      <c r="K10" s="5">
        <v>1</v>
      </c>
    </row>
    <row r="11" spans="2:11" x14ac:dyDescent="0.25">
      <c r="B11" s="9" t="s">
        <v>12</v>
      </c>
      <c r="C11" s="10">
        <v>633</v>
      </c>
      <c r="D11" s="10">
        <v>220</v>
      </c>
      <c r="E11" s="10">
        <v>723</v>
      </c>
      <c r="F11" s="10">
        <v>227</v>
      </c>
      <c r="G11" s="10">
        <v>421</v>
      </c>
      <c r="H11" s="10">
        <v>216</v>
      </c>
      <c r="I11" s="10">
        <v>736</v>
      </c>
      <c r="J11" s="10">
        <v>205</v>
      </c>
      <c r="K11" s="10">
        <v>214</v>
      </c>
    </row>
    <row r="12" spans="2:11" x14ac:dyDescent="0.25">
      <c r="B12" s="11" t="s">
        <v>16</v>
      </c>
      <c r="C12" s="15">
        <v>2824134</v>
      </c>
      <c r="D12" s="15">
        <v>1198791</v>
      </c>
      <c r="E12" s="15">
        <v>4027167</v>
      </c>
      <c r="F12" s="15">
        <v>732780</v>
      </c>
      <c r="G12" s="15">
        <v>1917819</v>
      </c>
      <c r="H12" s="15">
        <v>5451322</v>
      </c>
      <c r="I12" s="15">
        <v>3098671</v>
      </c>
      <c r="J12" s="15">
        <v>1171835</v>
      </c>
      <c r="K12" s="15">
        <v>2244119</v>
      </c>
    </row>
    <row r="15" spans="2:11" x14ac:dyDescent="0.25">
      <c r="B15" t="s">
        <v>115</v>
      </c>
    </row>
    <row r="16" spans="2:11" ht="45.75" customHeight="1" x14ac:dyDescent="0.25">
      <c r="B16" s="1"/>
      <c r="C16" s="1"/>
      <c r="D16" s="33" t="s">
        <v>15</v>
      </c>
      <c r="E16" s="33" t="s">
        <v>14</v>
      </c>
    </row>
    <row r="17" spans="2:5" x14ac:dyDescent="0.25">
      <c r="B17" s="1" t="s">
        <v>40</v>
      </c>
      <c r="C17" s="2">
        <f t="shared" ref="C17:C19" si="0">((C6*C$12)+(D6*D$12)+(E6*E$12)+(F6*F$12)+(G6*G$12)+(H6*H$12)+(I6*I$12)+(J6*J$12)+(K6*K$12))/(C$12+D$12+E$12+F$12+G$12+H$12+I$12+J$12+K$12)</f>
        <v>0.14845958487535735</v>
      </c>
      <c r="D17" s="2">
        <f>G6</f>
        <v>0.123</v>
      </c>
      <c r="E17" s="2">
        <f>F6</f>
        <v>0.19400000000000001</v>
      </c>
    </row>
    <row r="18" spans="2:5" x14ac:dyDescent="0.25">
      <c r="B18" s="1" t="s">
        <v>58</v>
      </c>
      <c r="C18" s="2">
        <f t="shared" si="0"/>
        <v>0.42539957050533916</v>
      </c>
      <c r="D18" s="2">
        <f>E7</f>
        <v>0.36399999999999999</v>
      </c>
      <c r="E18" s="2">
        <f>K7</f>
        <v>0.46</v>
      </c>
    </row>
    <row r="19" spans="2:5" x14ac:dyDescent="0.25">
      <c r="B19" s="1" t="s">
        <v>42</v>
      </c>
      <c r="C19" s="2">
        <f t="shared" si="0"/>
        <v>0.31414025961856362</v>
      </c>
      <c r="D19" s="2">
        <f>K8</f>
        <v>0.29299999999999998</v>
      </c>
      <c r="E19" s="2">
        <f>E8</f>
        <v>0.35399999999999998</v>
      </c>
    </row>
    <row r="20" spans="2:5" x14ac:dyDescent="0.25">
      <c r="B20" s="1" t="s">
        <v>105</v>
      </c>
      <c r="C20" s="2">
        <f>((C9*C$12)+(D9*D$12)+(E9*E$12)+(F9*F$12)+(G9*G$12)+(H9*H$12)+(I9*I$12)+(J9*J$12)+(K9*K$12))/(C$12+D$12+E$12+F$12+G$12+H$12+I$12+J$12+K$12)</f>
        <v>0.11189620732461514</v>
      </c>
      <c r="D20" s="2">
        <f>K9</f>
        <v>8.4000000000000005E-2</v>
      </c>
      <c r="E20" s="2">
        <f>J9</f>
        <v>0.17599999999999999</v>
      </c>
    </row>
    <row r="21" spans="2:5" x14ac:dyDescent="0.25">
      <c r="B21" s="1" t="s">
        <v>0</v>
      </c>
      <c r="C21" s="2">
        <f>SUM(C17:C20)</f>
        <v>0.9998956223238753</v>
      </c>
      <c r="D21" s="35"/>
      <c r="E21" s="35"/>
    </row>
    <row r="22" spans="2:5" x14ac:dyDescent="0.25">
      <c r="B22" s="3" t="s">
        <v>12</v>
      </c>
      <c r="C22" s="14">
        <f>SUM(C11:K11)</f>
        <v>3595</v>
      </c>
      <c r="D22" s="13"/>
      <c r="E22" s="13"/>
    </row>
    <row r="25" spans="2:5" x14ac:dyDescent="0.25">
      <c r="B25" s="42" t="s">
        <v>13</v>
      </c>
      <c r="C25" s="42"/>
      <c r="D25" s="1"/>
    </row>
    <row r="26" spans="2:5" x14ac:dyDescent="0.25">
      <c r="B26" s="41" t="s">
        <v>111</v>
      </c>
      <c r="C26" s="41"/>
      <c r="D26" s="8"/>
    </row>
    <row r="27" spans="2:5" x14ac:dyDescent="0.25">
      <c r="B27" s="41" t="s">
        <v>112</v>
      </c>
      <c r="C27" s="41"/>
      <c r="D27" s="7"/>
    </row>
  </sheetData>
  <mergeCells count="3">
    <mergeCell ref="B25:C25"/>
    <mergeCell ref="B26:C26"/>
    <mergeCell ref="B27:C27"/>
  </mergeCells>
  <pageMargins left="0.25" right="0.25" top="0.75" bottom="0.75" header="0.3" footer="0.3"/>
  <pageSetup paperSize="9" scale="80"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7"/>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62</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60</v>
      </c>
      <c r="C6" s="2">
        <v>0.35499999999999998</v>
      </c>
      <c r="D6" s="2">
        <v>0.35</v>
      </c>
      <c r="E6" s="2">
        <v>0.38200000000000001</v>
      </c>
      <c r="F6" s="2">
        <v>0.35199999999999998</v>
      </c>
      <c r="G6" s="22">
        <v>0.41099999999999998</v>
      </c>
      <c r="H6" s="2">
        <v>0.34699999999999998</v>
      </c>
      <c r="I6" s="2">
        <v>0.35299999999999998</v>
      </c>
      <c r="J6" s="2">
        <v>0.30199999999999999</v>
      </c>
      <c r="K6" s="2">
        <v>0.33200000000000002</v>
      </c>
    </row>
    <row r="7" spans="2:11" x14ac:dyDescent="0.25">
      <c r="B7" s="1" t="s">
        <v>58</v>
      </c>
      <c r="C7" s="2">
        <v>0.29499999999999998</v>
      </c>
      <c r="D7" s="2">
        <v>0.32700000000000001</v>
      </c>
      <c r="E7" s="21">
        <v>0.248</v>
      </c>
      <c r="F7" s="2">
        <v>0.28199999999999997</v>
      </c>
      <c r="G7" s="2">
        <v>0.3</v>
      </c>
      <c r="H7" s="2">
        <v>0.375</v>
      </c>
      <c r="I7" s="2">
        <v>0.33700000000000002</v>
      </c>
      <c r="J7" s="2">
        <v>0.33200000000000002</v>
      </c>
      <c r="K7" s="2">
        <v>0.318</v>
      </c>
    </row>
    <row r="8" spans="2:11" x14ac:dyDescent="0.25">
      <c r="B8" s="1" t="s">
        <v>61</v>
      </c>
      <c r="C8" s="2">
        <v>0.20300000000000001</v>
      </c>
      <c r="D8" s="2">
        <v>0.17699999999999999</v>
      </c>
      <c r="E8" s="22">
        <v>0.23100000000000001</v>
      </c>
      <c r="F8" s="2">
        <v>0.216</v>
      </c>
      <c r="G8" s="2">
        <v>0.158</v>
      </c>
      <c r="H8" s="2">
        <v>0.13900000000000001</v>
      </c>
      <c r="I8" s="2">
        <v>0.16800000000000001</v>
      </c>
      <c r="J8" s="2">
        <v>0.23400000000000001</v>
      </c>
      <c r="K8" s="22">
        <v>0.25700000000000001</v>
      </c>
    </row>
    <row r="9" spans="2:11" x14ac:dyDescent="0.25">
      <c r="B9" s="1" t="s">
        <v>105</v>
      </c>
      <c r="C9" s="2">
        <v>0.14699999999999999</v>
      </c>
      <c r="D9" s="2">
        <v>0.14499999999999999</v>
      </c>
      <c r="E9" s="2">
        <v>0.14000000000000001</v>
      </c>
      <c r="F9" s="2">
        <v>0.15</v>
      </c>
      <c r="G9" s="2">
        <v>0.13</v>
      </c>
      <c r="H9" s="2">
        <v>0.13900000000000001</v>
      </c>
      <c r="I9" s="2">
        <v>0.14099999999999999</v>
      </c>
      <c r="J9" s="2">
        <v>0.13200000000000001</v>
      </c>
      <c r="K9" s="2">
        <v>9.2999999999999999E-2</v>
      </c>
    </row>
    <row r="10" spans="2:11" x14ac:dyDescent="0.25">
      <c r="B10" s="1" t="s">
        <v>0</v>
      </c>
      <c r="C10" s="5">
        <v>1</v>
      </c>
      <c r="D10" s="5">
        <v>1</v>
      </c>
      <c r="E10" s="5">
        <v>1</v>
      </c>
      <c r="F10" s="5">
        <v>1</v>
      </c>
      <c r="G10" s="5">
        <v>1</v>
      </c>
      <c r="H10" s="5">
        <v>1</v>
      </c>
      <c r="I10" s="5">
        <v>1</v>
      </c>
      <c r="J10" s="5">
        <v>1</v>
      </c>
      <c r="K10" s="5">
        <v>1</v>
      </c>
    </row>
    <row r="11" spans="2:11" x14ac:dyDescent="0.25">
      <c r="B11" s="9" t="s">
        <v>12</v>
      </c>
      <c r="C11" s="10">
        <v>633</v>
      </c>
      <c r="D11" s="10">
        <v>220</v>
      </c>
      <c r="E11" s="10">
        <v>723</v>
      </c>
      <c r="F11" s="10">
        <v>227</v>
      </c>
      <c r="G11" s="10">
        <v>421</v>
      </c>
      <c r="H11" s="10">
        <v>216</v>
      </c>
      <c r="I11" s="10">
        <v>736</v>
      </c>
      <c r="J11" s="10">
        <v>205</v>
      </c>
      <c r="K11" s="10">
        <v>214</v>
      </c>
    </row>
    <row r="12" spans="2:11" x14ac:dyDescent="0.25">
      <c r="B12" s="11" t="s">
        <v>16</v>
      </c>
      <c r="C12" s="15">
        <v>2824134</v>
      </c>
      <c r="D12" s="15">
        <v>1198791</v>
      </c>
      <c r="E12" s="15">
        <v>4027167</v>
      </c>
      <c r="F12" s="15">
        <v>732780</v>
      </c>
      <c r="G12" s="15">
        <v>1917819</v>
      </c>
      <c r="H12" s="15">
        <v>5451322</v>
      </c>
      <c r="I12" s="15">
        <v>3098671</v>
      </c>
      <c r="J12" s="15">
        <v>1171835</v>
      </c>
      <c r="K12" s="15">
        <v>2244119</v>
      </c>
    </row>
    <row r="15" spans="2:11" x14ac:dyDescent="0.25">
      <c r="B15" t="s">
        <v>115</v>
      </c>
    </row>
    <row r="16" spans="2:11" ht="45.75" customHeight="1" x14ac:dyDescent="0.25">
      <c r="B16" s="1"/>
      <c r="C16" s="1"/>
      <c r="D16" s="33" t="s">
        <v>15</v>
      </c>
      <c r="E16" s="33" t="s">
        <v>14</v>
      </c>
    </row>
    <row r="17" spans="2:5" x14ac:dyDescent="0.25">
      <c r="B17" s="1" t="s">
        <v>60</v>
      </c>
      <c r="C17" s="2">
        <f t="shared" ref="C17:C19" si="0">((C6*C$12)+(D6*D$12)+(E6*E$12)+(F6*F$12)+(G6*G$12)+(H6*H$12)+(I6*I$12)+(J6*J$12)+(K6*K$12))/(C$12+D$12+E$12+F$12+G$12+H$12+I$12+J$12+K$12)</f>
        <v>0.35695923047785028</v>
      </c>
      <c r="D17" s="2">
        <f>J6</f>
        <v>0.30199999999999999</v>
      </c>
      <c r="E17" s="2">
        <f>G6</f>
        <v>0.41099999999999998</v>
      </c>
    </row>
    <row r="18" spans="2:5" x14ac:dyDescent="0.25">
      <c r="B18" s="1" t="s">
        <v>58</v>
      </c>
      <c r="C18" s="2">
        <f t="shared" si="0"/>
        <v>0.31751635165303299</v>
      </c>
      <c r="D18" s="2">
        <f>E7</f>
        <v>0.248</v>
      </c>
      <c r="E18" s="2">
        <f>H7</f>
        <v>0.375</v>
      </c>
    </row>
    <row r="19" spans="2:5" x14ac:dyDescent="0.25">
      <c r="B19" s="1" t="s">
        <v>61</v>
      </c>
      <c r="C19" s="2">
        <f t="shared" si="0"/>
        <v>0.1899847311718659</v>
      </c>
      <c r="D19" s="2">
        <f>H8</f>
        <v>0.13900000000000001</v>
      </c>
      <c r="E19" s="2">
        <f>K8</f>
        <v>0.25700000000000001</v>
      </c>
    </row>
    <row r="20" spans="2:5" x14ac:dyDescent="0.25">
      <c r="B20" s="1" t="s">
        <v>105</v>
      </c>
      <c r="C20" s="2">
        <f>((C9*C$12)+(D9*D$12)+(E9*E$12)+(F9*F$12)+(G9*G$12)+(H9*H$12)+(I9*I$12)+(J9*J$12)+(K9*K$12))/(C$12+D$12+E$12+F$12+G$12+H$12+I$12+J$12+K$12)</f>
        <v>0.13544315213398653</v>
      </c>
      <c r="D20" s="2">
        <f>K9</f>
        <v>9.2999999999999999E-2</v>
      </c>
      <c r="E20" s="2">
        <f>F9</f>
        <v>0.15</v>
      </c>
    </row>
    <row r="21" spans="2:5" x14ac:dyDescent="0.25">
      <c r="B21" s="1" t="s">
        <v>0</v>
      </c>
      <c r="C21" s="2">
        <f>SUM(C17:C20)</f>
        <v>0.99990346543673558</v>
      </c>
      <c r="D21" s="13"/>
      <c r="E21" s="13"/>
    </row>
    <row r="22" spans="2:5" x14ac:dyDescent="0.25">
      <c r="B22" s="3" t="s">
        <v>12</v>
      </c>
      <c r="C22" s="14">
        <f>SUM(C11:K11)</f>
        <v>3595</v>
      </c>
      <c r="D22" s="13"/>
      <c r="E22" s="13"/>
    </row>
    <row r="25" spans="2:5" x14ac:dyDescent="0.25">
      <c r="B25" s="42" t="s">
        <v>13</v>
      </c>
      <c r="C25" s="42"/>
      <c r="D25" s="1"/>
    </row>
    <row r="26" spans="2:5" x14ac:dyDescent="0.25">
      <c r="B26" s="41" t="s">
        <v>111</v>
      </c>
      <c r="C26" s="41"/>
      <c r="D26" s="8"/>
    </row>
    <row r="27" spans="2:5" x14ac:dyDescent="0.25">
      <c r="B27" s="41" t="s">
        <v>112</v>
      </c>
      <c r="C27" s="41"/>
      <c r="D27" s="7"/>
    </row>
  </sheetData>
  <mergeCells count="3">
    <mergeCell ref="B25:C25"/>
    <mergeCell ref="B26:C26"/>
    <mergeCell ref="B27:C27"/>
  </mergeCells>
  <pageMargins left="0.25" right="0.25" top="0.75" bottom="0.75" header="0.3" footer="0.3"/>
  <pageSetup paperSize="9" scale="80"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3"/>
  <sheetViews>
    <sheetView tabSelected="1"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108</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30</v>
      </c>
      <c r="C6" s="2">
        <v>0.40899999999999997</v>
      </c>
      <c r="D6" s="2">
        <v>0.38200000000000001</v>
      </c>
      <c r="E6" s="2">
        <v>0.40400000000000003</v>
      </c>
      <c r="F6" s="2">
        <v>0.379</v>
      </c>
      <c r="G6" s="2">
        <v>0.41799999999999998</v>
      </c>
      <c r="H6" s="2">
        <v>0.39400000000000002</v>
      </c>
      <c r="I6" s="22">
        <v>0.47299999999999998</v>
      </c>
      <c r="J6" s="2">
        <v>0.36599999999999999</v>
      </c>
      <c r="K6" s="2">
        <v>0.35</v>
      </c>
    </row>
    <row r="7" spans="2:11" x14ac:dyDescent="0.25">
      <c r="B7" s="1" t="s">
        <v>31</v>
      </c>
      <c r="C7" s="2">
        <v>0.59099999999999997</v>
      </c>
      <c r="D7" s="2">
        <v>0.61799999999999999</v>
      </c>
      <c r="E7" s="2">
        <v>0.59599999999999997</v>
      </c>
      <c r="F7" s="2">
        <v>0.621</v>
      </c>
      <c r="G7" s="2">
        <v>0.58199999999999996</v>
      </c>
      <c r="H7" s="2">
        <v>0.60599999999999998</v>
      </c>
      <c r="I7" s="21">
        <v>0.52700000000000002</v>
      </c>
      <c r="J7" s="2">
        <v>0.63400000000000001</v>
      </c>
      <c r="K7" s="2">
        <v>0.65</v>
      </c>
    </row>
    <row r="8" spans="2:11" x14ac:dyDescent="0.25">
      <c r="B8" s="1" t="s">
        <v>0</v>
      </c>
      <c r="C8" s="5">
        <v>1</v>
      </c>
      <c r="D8" s="5">
        <v>1</v>
      </c>
      <c r="E8" s="5">
        <v>1</v>
      </c>
      <c r="F8" s="5">
        <v>1</v>
      </c>
      <c r="G8" s="5">
        <v>1</v>
      </c>
      <c r="H8" s="5">
        <v>1</v>
      </c>
      <c r="I8" s="5">
        <v>1</v>
      </c>
      <c r="J8" s="5">
        <v>1</v>
      </c>
      <c r="K8" s="5">
        <v>1</v>
      </c>
    </row>
    <row r="9" spans="2:11" x14ac:dyDescent="0.25">
      <c r="B9" s="9" t="s">
        <v>12</v>
      </c>
      <c r="C9" s="10">
        <v>633</v>
      </c>
      <c r="D9" s="10">
        <v>220</v>
      </c>
      <c r="E9" s="10">
        <v>723</v>
      </c>
      <c r="F9" s="10">
        <v>227</v>
      </c>
      <c r="G9" s="10">
        <v>421</v>
      </c>
      <c r="H9" s="10">
        <v>216</v>
      </c>
      <c r="I9" s="10">
        <v>736</v>
      </c>
      <c r="J9" s="10">
        <v>205</v>
      </c>
      <c r="K9" s="10">
        <v>214</v>
      </c>
    </row>
    <row r="10" spans="2:11" x14ac:dyDescent="0.25">
      <c r="B10" s="11" t="s">
        <v>16</v>
      </c>
      <c r="C10" s="18">
        <v>2824134</v>
      </c>
      <c r="D10" s="18">
        <v>1198791</v>
      </c>
      <c r="E10" s="18">
        <v>4027167</v>
      </c>
      <c r="F10" s="18">
        <v>732780</v>
      </c>
      <c r="G10" s="18">
        <v>1917819</v>
      </c>
      <c r="H10" s="18">
        <v>5451322</v>
      </c>
      <c r="I10" s="18">
        <v>3098671</v>
      </c>
      <c r="J10" s="18">
        <v>1171835</v>
      </c>
      <c r="K10" s="18">
        <v>2244119</v>
      </c>
    </row>
    <row r="13" spans="2:11" x14ac:dyDescent="0.25">
      <c r="B13" t="s">
        <v>115</v>
      </c>
    </row>
    <row r="14" spans="2:11" ht="45.75" customHeight="1" x14ac:dyDescent="0.25">
      <c r="B14" s="1"/>
      <c r="C14" s="1"/>
      <c r="D14" s="33" t="s">
        <v>15</v>
      </c>
      <c r="E14" s="33" t="s">
        <v>14</v>
      </c>
    </row>
    <row r="15" spans="2:11" x14ac:dyDescent="0.25">
      <c r="B15" s="1" t="s">
        <v>30</v>
      </c>
      <c r="C15" s="2">
        <f>((C6*C$10)+(D6*D$10)+(E6*E$10)+(F6*F$10)+(G6*G$10)+(H6*H$10)+(I6*I$10)+(J6*J$10)+(K6*K$10))/(C$10+D$10+E$10+F$10+G$10+H$10+I$10+J$10+K$10)</f>
        <v>0.40355265341953228</v>
      </c>
      <c r="D15" s="2">
        <f>K6</f>
        <v>0.35</v>
      </c>
      <c r="E15" s="2">
        <f>I6</f>
        <v>0.47299999999999998</v>
      </c>
    </row>
    <row r="16" spans="2:11" x14ac:dyDescent="0.25">
      <c r="B16" s="1" t="s">
        <v>31</v>
      </c>
      <c r="C16" s="2">
        <f>((C7*C$10)+(D7*D$10)+(E7*E$10)+(F7*F$10)+(G7*G$10)+(H7*H$10)+(I7*I$10)+(J7*J$10)+(K7*K$10))/(C$10+D$10+E$10+F$10+G$10+H$10+I$10+J$10+K$10)</f>
        <v>0.59644734658046772</v>
      </c>
      <c r="D16" s="2">
        <f>I7</f>
        <v>0.52700000000000002</v>
      </c>
      <c r="E16" s="2">
        <f>K7</f>
        <v>0.65</v>
      </c>
    </row>
    <row r="17" spans="2:5" x14ac:dyDescent="0.25">
      <c r="B17" s="1" t="s">
        <v>0</v>
      </c>
      <c r="C17" s="2">
        <f>SUM(C15:C16)</f>
        <v>1</v>
      </c>
      <c r="D17" s="13"/>
      <c r="E17" s="13"/>
    </row>
    <row r="18" spans="2:5" x14ac:dyDescent="0.25">
      <c r="B18" s="3" t="s">
        <v>12</v>
      </c>
      <c r="C18" s="17">
        <f>SUM(C9:K9)</f>
        <v>3595</v>
      </c>
      <c r="D18" s="13"/>
      <c r="E18" s="13"/>
    </row>
    <row r="19" spans="2:5" x14ac:dyDescent="0.25">
      <c r="C19" s="20"/>
    </row>
    <row r="21" spans="2:5" x14ac:dyDescent="0.25">
      <c r="B21" s="42" t="s">
        <v>13</v>
      </c>
      <c r="C21" s="42"/>
      <c r="D21" s="1"/>
    </row>
    <row r="22" spans="2:5" x14ac:dyDescent="0.25">
      <c r="B22" s="41" t="s">
        <v>111</v>
      </c>
      <c r="C22" s="41"/>
      <c r="D22" s="8"/>
    </row>
    <row r="23" spans="2:5" x14ac:dyDescent="0.25">
      <c r="B23" s="41" t="s">
        <v>112</v>
      </c>
      <c r="C23" s="41"/>
      <c r="D23" s="7"/>
    </row>
  </sheetData>
  <mergeCells count="3">
    <mergeCell ref="B21:C21"/>
    <mergeCell ref="B22:C22"/>
    <mergeCell ref="B23:C23"/>
  </mergeCells>
  <pageMargins left="0.25" right="0.25" top="0.75" bottom="0.75" header="0.3" footer="0.3"/>
  <pageSetup paperSize="9" scale="80"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topLeftCell="A19" workbookViewId="0">
      <selection activeCell="C5" sqref="C5:K5"/>
    </sheetView>
  </sheetViews>
  <sheetFormatPr defaultRowHeight="15" x14ac:dyDescent="0.25"/>
  <cols>
    <col min="2" max="2" width="52" customWidth="1"/>
    <col min="3" max="4" width="14.7109375" customWidth="1"/>
    <col min="5" max="5" width="15.28515625" customWidth="1"/>
    <col min="6" max="13" width="14.7109375" customWidth="1"/>
  </cols>
  <sheetData>
    <row r="2" spans="2:11" x14ac:dyDescent="0.25">
      <c r="B2" s="6" t="s">
        <v>66</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63</v>
      </c>
      <c r="C6" s="2">
        <v>0.89400000000000002</v>
      </c>
      <c r="D6" s="22">
        <v>0.94499999999999995</v>
      </c>
      <c r="E6" s="2">
        <v>0.91</v>
      </c>
      <c r="F6" s="2">
        <v>0.90300000000000002</v>
      </c>
      <c r="G6" s="2">
        <v>0.92700000000000005</v>
      </c>
      <c r="H6" s="21">
        <v>0.86099999999999999</v>
      </c>
      <c r="I6" s="2">
        <v>0.90100000000000002</v>
      </c>
      <c r="J6" s="2">
        <v>0.90700000000000003</v>
      </c>
      <c r="K6" s="22">
        <v>0.94799999999999995</v>
      </c>
    </row>
    <row r="7" spans="2:11" x14ac:dyDescent="0.25">
      <c r="B7" s="1" t="s">
        <v>64</v>
      </c>
      <c r="C7" s="2">
        <v>7.5999999999999998E-2</v>
      </c>
      <c r="D7" s="2">
        <v>0.05</v>
      </c>
      <c r="E7" s="2">
        <v>6.8000000000000005E-2</v>
      </c>
      <c r="F7" s="2">
        <v>7.9000000000000001E-2</v>
      </c>
      <c r="G7" s="2">
        <v>6.6000000000000003E-2</v>
      </c>
      <c r="H7" s="2">
        <v>0.111</v>
      </c>
      <c r="I7" s="2">
        <v>8.6999999999999994E-2</v>
      </c>
      <c r="J7" s="2">
        <v>6.8000000000000005E-2</v>
      </c>
      <c r="K7" s="21">
        <v>4.2000000000000003E-2</v>
      </c>
    </row>
    <row r="8" spans="2:11" x14ac:dyDescent="0.25">
      <c r="B8" s="1" t="s">
        <v>65</v>
      </c>
      <c r="C8" s="2">
        <v>0.03</v>
      </c>
      <c r="D8" s="2">
        <v>5.0000000000000001E-3</v>
      </c>
      <c r="E8" s="2">
        <v>2.1999999999999999E-2</v>
      </c>
      <c r="F8" s="2">
        <v>1.7999999999999999E-2</v>
      </c>
      <c r="G8" s="2">
        <v>7.0000000000000001E-3</v>
      </c>
      <c r="H8" s="2">
        <v>2.8000000000000001E-2</v>
      </c>
      <c r="I8" s="2">
        <v>1.2E-2</v>
      </c>
      <c r="J8" s="2">
        <v>2.4E-2</v>
      </c>
      <c r="K8" s="2">
        <v>8.9999999999999993E-3</v>
      </c>
    </row>
    <row r="9" spans="2:11" x14ac:dyDescent="0.25">
      <c r="B9" s="1" t="s">
        <v>0</v>
      </c>
      <c r="C9" s="5">
        <v>1</v>
      </c>
      <c r="D9" s="5">
        <v>1</v>
      </c>
      <c r="E9" s="5">
        <v>1</v>
      </c>
      <c r="F9" s="5">
        <v>1</v>
      </c>
      <c r="G9" s="5">
        <v>1</v>
      </c>
      <c r="H9" s="5">
        <v>1</v>
      </c>
      <c r="I9" s="5">
        <v>1</v>
      </c>
      <c r="J9" s="5">
        <v>1</v>
      </c>
      <c r="K9" s="5">
        <v>1</v>
      </c>
    </row>
    <row r="10" spans="2:11" x14ac:dyDescent="0.25">
      <c r="B10" s="9" t="s">
        <v>12</v>
      </c>
      <c r="C10" s="10">
        <v>633</v>
      </c>
      <c r="D10" s="10">
        <v>220</v>
      </c>
      <c r="E10" s="10">
        <v>723</v>
      </c>
      <c r="F10" s="10">
        <v>227</v>
      </c>
      <c r="G10" s="10">
        <v>421</v>
      </c>
      <c r="H10" s="10">
        <v>216</v>
      </c>
      <c r="I10" s="10">
        <v>736</v>
      </c>
      <c r="J10" s="10">
        <v>205</v>
      </c>
      <c r="K10" s="10">
        <v>214</v>
      </c>
    </row>
    <row r="11" spans="2:11" x14ac:dyDescent="0.25">
      <c r="B11" s="11" t="s">
        <v>16</v>
      </c>
      <c r="C11" s="15">
        <v>2824134</v>
      </c>
      <c r="D11" s="15">
        <v>1198791</v>
      </c>
      <c r="E11" s="15">
        <v>4027167</v>
      </c>
      <c r="F11" s="15">
        <v>732780</v>
      </c>
      <c r="G11" s="15">
        <v>1917819</v>
      </c>
      <c r="H11" s="15">
        <v>5451322</v>
      </c>
      <c r="I11" s="15">
        <v>3098671</v>
      </c>
      <c r="J11" s="15">
        <v>1171835</v>
      </c>
      <c r="K11" s="15">
        <v>2244119</v>
      </c>
    </row>
    <row r="14" spans="2:11" x14ac:dyDescent="0.25">
      <c r="B14" t="s">
        <v>115</v>
      </c>
    </row>
    <row r="15" spans="2:11" ht="45.75" customHeight="1" x14ac:dyDescent="0.25">
      <c r="B15" s="1"/>
      <c r="C15" s="1"/>
      <c r="D15" s="33" t="s">
        <v>15</v>
      </c>
      <c r="E15" s="33" t="s">
        <v>14</v>
      </c>
    </row>
    <row r="16" spans="2:11" x14ac:dyDescent="0.25">
      <c r="B16" s="1" t="s">
        <v>63</v>
      </c>
      <c r="C16" s="2">
        <f>((C6*C$11)+(D6*D$11)+(E6*E$11)+(F6*F$11)+(G6*G$11)+(H6*H$11)+(I6*I$11)+(J6*J$11)+(K6*K$11))/(C$11+D$11+E$11+F$11+G$11+H$11+I$11+J$11+K$11)</f>
        <v>0.90166189551357345</v>
      </c>
      <c r="D16" s="2">
        <f>H6</f>
        <v>0.86099999999999999</v>
      </c>
      <c r="E16" s="2">
        <f>K6</f>
        <v>0.94799999999999995</v>
      </c>
    </row>
    <row r="17" spans="2:5" x14ac:dyDescent="0.25">
      <c r="B17" s="1" t="s">
        <v>64</v>
      </c>
      <c r="C17" s="2">
        <f t="shared" ref="C17:C18" si="0">((C7*C$11)+(D7*D$11)+(E7*E$11)+(F7*F$11)+(G7*G$11)+(H7*H$11)+(I7*I$11)+(J7*J$11)+(K7*K$11))/(C$11+D$11+E$11+F$11+G$11+H$11+I$11+J$11+K$11)</f>
        <v>7.8595937386038456E-2</v>
      </c>
      <c r="D17" s="2">
        <f>K7</f>
        <v>4.2000000000000003E-2</v>
      </c>
      <c r="E17" s="2">
        <f>H7</f>
        <v>0.111</v>
      </c>
    </row>
    <row r="18" spans="2:5" x14ac:dyDescent="0.25">
      <c r="B18" s="1" t="s">
        <v>65</v>
      </c>
      <c r="C18" s="2">
        <f t="shared" si="0"/>
        <v>1.9591463056850337E-2</v>
      </c>
      <c r="D18" s="2">
        <f>D8</f>
        <v>5.0000000000000001E-3</v>
      </c>
      <c r="E18" s="2">
        <f>C8</f>
        <v>0.03</v>
      </c>
    </row>
    <row r="19" spans="2:5" x14ac:dyDescent="0.25">
      <c r="B19" s="1" t="s">
        <v>0</v>
      </c>
      <c r="C19" s="2">
        <f>SUM(C16:C18)</f>
        <v>0.99984929595646221</v>
      </c>
      <c r="D19" s="13"/>
      <c r="E19" s="13"/>
    </row>
    <row r="20" spans="2:5" x14ac:dyDescent="0.25">
      <c r="B20" s="3" t="s">
        <v>12</v>
      </c>
      <c r="C20" s="14">
        <f>SUM(C10:K10)</f>
        <v>3595</v>
      </c>
      <c r="D20" s="13"/>
      <c r="E20" s="13"/>
    </row>
    <row r="23" spans="2:5" x14ac:dyDescent="0.25">
      <c r="B23" s="42" t="s">
        <v>13</v>
      </c>
      <c r="C23" s="42"/>
      <c r="D23" s="1"/>
    </row>
    <row r="24" spans="2:5" x14ac:dyDescent="0.25">
      <c r="B24" s="41" t="s">
        <v>111</v>
      </c>
      <c r="C24" s="41"/>
      <c r="D24" s="8"/>
    </row>
    <row r="25" spans="2:5" x14ac:dyDescent="0.25">
      <c r="B25" s="41" t="s">
        <v>112</v>
      </c>
      <c r="C25" s="41"/>
      <c r="D25" s="7"/>
    </row>
  </sheetData>
  <mergeCells count="3">
    <mergeCell ref="B23:C23"/>
    <mergeCell ref="B24:C24"/>
    <mergeCell ref="B25:C25"/>
  </mergeCells>
  <pageMargins left="0.25" right="0.25" top="0.75" bottom="0.75" header="0.3" footer="0.3"/>
  <pageSetup paperSize="9" scale="73"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3"/>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67</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30</v>
      </c>
      <c r="C6" s="2">
        <v>0.88100000000000001</v>
      </c>
      <c r="D6" s="2">
        <v>0.85499999999999998</v>
      </c>
      <c r="E6" s="2">
        <v>0.873</v>
      </c>
      <c r="F6" s="2">
        <v>0.88100000000000001</v>
      </c>
      <c r="G6" s="22">
        <v>0.93100000000000005</v>
      </c>
      <c r="H6" s="2">
        <v>0.84699999999999998</v>
      </c>
      <c r="I6" s="2">
        <v>0.874</v>
      </c>
      <c r="J6" s="2">
        <v>0.90200000000000002</v>
      </c>
      <c r="K6" s="2">
        <v>0.86399999999999999</v>
      </c>
    </row>
    <row r="7" spans="2:11" x14ac:dyDescent="0.25">
      <c r="B7" s="1" t="s">
        <v>31</v>
      </c>
      <c r="C7" s="2">
        <v>0.11899999999999999</v>
      </c>
      <c r="D7" s="2">
        <v>0.14499999999999999</v>
      </c>
      <c r="E7" s="2">
        <v>0.127</v>
      </c>
      <c r="F7" s="2">
        <v>0.11899999999999999</v>
      </c>
      <c r="G7" s="21">
        <v>6.9000000000000006E-2</v>
      </c>
      <c r="H7" s="2">
        <v>0.153</v>
      </c>
      <c r="I7" s="2">
        <v>0.126</v>
      </c>
      <c r="J7" s="2">
        <v>9.8000000000000004E-2</v>
      </c>
      <c r="K7" s="2">
        <v>0.13600000000000001</v>
      </c>
    </row>
    <row r="8" spans="2:11" x14ac:dyDescent="0.25">
      <c r="B8" s="1" t="s">
        <v>0</v>
      </c>
      <c r="C8" s="5">
        <v>1</v>
      </c>
      <c r="D8" s="5">
        <v>1</v>
      </c>
      <c r="E8" s="5">
        <v>1</v>
      </c>
      <c r="F8" s="5">
        <v>1</v>
      </c>
      <c r="G8" s="5">
        <v>1</v>
      </c>
      <c r="H8" s="5">
        <v>1</v>
      </c>
      <c r="I8" s="5">
        <v>1</v>
      </c>
      <c r="J8" s="5">
        <v>1</v>
      </c>
      <c r="K8" s="5">
        <v>1</v>
      </c>
    </row>
    <row r="9" spans="2:11" x14ac:dyDescent="0.25">
      <c r="B9" s="9" t="s">
        <v>12</v>
      </c>
      <c r="C9" s="10">
        <v>633</v>
      </c>
      <c r="D9" s="10">
        <v>220</v>
      </c>
      <c r="E9" s="10">
        <v>723</v>
      </c>
      <c r="F9" s="10">
        <v>227</v>
      </c>
      <c r="G9" s="10">
        <v>421</v>
      </c>
      <c r="H9" s="10">
        <v>216</v>
      </c>
      <c r="I9" s="10">
        <v>736</v>
      </c>
      <c r="J9" s="10">
        <v>205</v>
      </c>
      <c r="K9" s="10">
        <v>214</v>
      </c>
    </row>
    <row r="10" spans="2:11" x14ac:dyDescent="0.25">
      <c r="B10" s="11" t="s">
        <v>16</v>
      </c>
      <c r="C10" s="15">
        <v>2824134</v>
      </c>
      <c r="D10" s="15">
        <v>1198791</v>
      </c>
      <c r="E10" s="15">
        <v>4027167</v>
      </c>
      <c r="F10" s="15">
        <v>732780</v>
      </c>
      <c r="G10" s="15">
        <v>1917819</v>
      </c>
      <c r="H10" s="15">
        <v>5451322</v>
      </c>
      <c r="I10" s="15">
        <v>3098671</v>
      </c>
      <c r="J10" s="15">
        <v>1171835</v>
      </c>
      <c r="K10" s="15">
        <v>2244119</v>
      </c>
    </row>
    <row r="13" spans="2:11" x14ac:dyDescent="0.25">
      <c r="B13" t="s">
        <v>115</v>
      </c>
    </row>
    <row r="14" spans="2:11" ht="45.75" customHeight="1" x14ac:dyDescent="0.25">
      <c r="B14" s="1"/>
      <c r="C14" s="1"/>
      <c r="D14" s="33" t="s">
        <v>15</v>
      </c>
      <c r="E14" s="33" t="s">
        <v>14</v>
      </c>
    </row>
    <row r="15" spans="2:11" x14ac:dyDescent="0.25">
      <c r="B15" s="1" t="s">
        <v>30</v>
      </c>
      <c r="C15" s="2">
        <f>((C6*C$10)+(D6*D$10)+(E6*E$10)+(F6*F$10)+(G6*G$10)+(H6*H$10)+(I6*I$10)+(J6*J$10)+(K6*K$10))/(C$10+D$10+E$10+F$10+G$10+H$10+I$10+J$10+K$10)</f>
        <v>0.87270269163869829</v>
      </c>
      <c r="D15" s="2">
        <f>H6</f>
        <v>0.84699999999999998</v>
      </c>
      <c r="E15" s="2">
        <f>G6</f>
        <v>0.93100000000000005</v>
      </c>
    </row>
    <row r="16" spans="2:11" x14ac:dyDescent="0.25">
      <c r="B16" s="1" t="s">
        <v>31</v>
      </c>
      <c r="C16" s="2">
        <f>((C7*C$10)+(D7*D$10)+(E7*E$10)+(F7*F$10)+(G7*G$10)+(H7*H$10)+(I7*I$10)+(J7*J$10)+(K7*K$10))/(C$10+D$10+E$10+F$10+G$10+H$10+I$10+J$10+K$10)</f>
        <v>0.12729730836130174</v>
      </c>
      <c r="D16" s="2">
        <f>G7</f>
        <v>6.9000000000000006E-2</v>
      </c>
      <c r="E16" s="2">
        <f>H7</f>
        <v>0.153</v>
      </c>
    </row>
    <row r="17" spans="2:5" x14ac:dyDescent="0.25">
      <c r="B17" s="1" t="s">
        <v>0</v>
      </c>
      <c r="C17" s="2">
        <f>SUM(C15:C16)</f>
        <v>1</v>
      </c>
      <c r="D17" s="13"/>
      <c r="E17" s="13"/>
    </row>
    <row r="18" spans="2:5" x14ac:dyDescent="0.25">
      <c r="B18" s="3" t="s">
        <v>12</v>
      </c>
      <c r="C18" s="14">
        <f>SUM(C9:K9)</f>
        <v>3595</v>
      </c>
      <c r="D18" s="13"/>
      <c r="E18" s="13"/>
    </row>
    <row r="21" spans="2:5" x14ac:dyDescent="0.25">
      <c r="B21" s="42" t="s">
        <v>13</v>
      </c>
      <c r="C21" s="42"/>
      <c r="D21" s="1"/>
    </row>
    <row r="22" spans="2:5" x14ac:dyDescent="0.25">
      <c r="B22" s="41" t="s">
        <v>111</v>
      </c>
      <c r="C22" s="41"/>
      <c r="D22" s="8"/>
    </row>
    <row r="23" spans="2:5" x14ac:dyDescent="0.25">
      <c r="B23" s="41" t="s">
        <v>112</v>
      </c>
      <c r="C23" s="41"/>
      <c r="D23" s="7"/>
    </row>
  </sheetData>
  <mergeCells count="3">
    <mergeCell ref="B21:C21"/>
    <mergeCell ref="B22:C22"/>
    <mergeCell ref="B23:C23"/>
  </mergeCells>
  <pageMargins left="0.25" right="0.25" top="0.75" bottom="0.75" header="0.3" footer="0.3"/>
  <pageSetup paperSize="9" scale="80"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9"/>
  <sheetViews>
    <sheetView workbookViewId="0">
      <selection activeCell="C5" sqref="C5:K5"/>
    </sheetView>
  </sheetViews>
  <sheetFormatPr defaultRowHeight="15" x14ac:dyDescent="0.25"/>
  <cols>
    <col min="2" max="2" width="62.28515625" customWidth="1"/>
    <col min="3" max="4" width="14.7109375" customWidth="1"/>
    <col min="5" max="5" width="15.28515625" customWidth="1"/>
    <col min="6" max="13" width="14.7109375" customWidth="1"/>
  </cols>
  <sheetData>
    <row r="2" spans="2:11" x14ac:dyDescent="0.25">
      <c r="B2" s="6" t="s">
        <v>73</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68</v>
      </c>
      <c r="C6" s="2">
        <v>0.14299999999999999</v>
      </c>
      <c r="D6" s="22">
        <v>0.19500000000000001</v>
      </c>
      <c r="E6" s="22">
        <v>0.188</v>
      </c>
      <c r="F6" s="2">
        <v>0.14099999999999999</v>
      </c>
      <c r="G6" s="21">
        <v>0.107</v>
      </c>
      <c r="H6" s="2">
        <v>0.10199999999999999</v>
      </c>
      <c r="I6" s="2">
        <v>0.13</v>
      </c>
      <c r="J6" s="2">
        <v>0.14599999999999999</v>
      </c>
      <c r="K6" s="2">
        <v>0.17799999999999999</v>
      </c>
    </row>
    <row r="7" spans="2:11" x14ac:dyDescent="0.25">
      <c r="B7" s="1" t="s">
        <v>69</v>
      </c>
      <c r="C7" s="2">
        <v>1.7000000000000001E-2</v>
      </c>
      <c r="D7" s="2">
        <v>8.9999999999999993E-3</v>
      </c>
      <c r="E7" s="2">
        <v>2.1000000000000001E-2</v>
      </c>
      <c r="F7" s="2">
        <v>8.9999999999999993E-3</v>
      </c>
      <c r="G7" s="2">
        <v>1.9E-2</v>
      </c>
      <c r="H7" s="2">
        <v>5.0000000000000001E-3</v>
      </c>
      <c r="I7" s="2">
        <v>2.3E-2</v>
      </c>
      <c r="J7" s="22">
        <v>3.9E-2</v>
      </c>
      <c r="K7" s="2">
        <v>1.4E-2</v>
      </c>
    </row>
    <row r="8" spans="2:11" x14ac:dyDescent="0.25">
      <c r="B8" s="1" t="s">
        <v>70</v>
      </c>
      <c r="C8" s="2">
        <v>3.3000000000000002E-2</v>
      </c>
      <c r="D8" s="2">
        <v>5.0000000000000001E-3</v>
      </c>
      <c r="E8" s="2">
        <v>2.9000000000000001E-2</v>
      </c>
      <c r="F8" s="22">
        <v>5.2999999999999999E-2</v>
      </c>
      <c r="G8" s="2">
        <v>2.8000000000000001E-2</v>
      </c>
      <c r="H8" s="2">
        <v>2.3E-2</v>
      </c>
      <c r="I8" s="2">
        <v>0.03</v>
      </c>
      <c r="J8" s="2">
        <v>3.4000000000000002E-2</v>
      </c>
      <c r="K8" s="2">
        <v>5.0000000000000001E-3</v>
      </c>
    </row>
    <row r="9" spans="2:11" x14ac:dyDescent="0.25">
      <c r="B9" s="1" t="s">
        <v>71</v>
      </c>
      <c r="C9" s="2">
        <v>8.2000000000000003E-2</v>
      </c>
      <c r="D9" s="2">
        <v>8.5999999999999993E-2</v>
      </c>
      <c r="E9" s="2">
        <v>8.3000000000000004E-2</v>
      </c>
      <c r="F9" s="2">
        <v>6.6000000000000003E-2</v>
      </c>
      <c r="G9" s="2">
        <v>6.4000000000000001E-2</v>
      </c>
      <c r="H9" s="2">
        <v>5.6000000000000001E-2</v>
      </c>
      <c r="I9" s="2">
        <v>5.3999999999999999E-2</v>
      </c>
      <c r="J9" s="2">
        <v>6.8000000000000005E-2</v>
      </c>
      <c r="K9" s="2">
        <v>9.9000000000000005E-2</v>
      </c>
    </row>
    <row r="10" spans="2:11" x14ac:dyDescent="0.25">
      <c r="B10" s="1" t="s">
        <v>72</v>
      </c>
      <c r="C10" s="2">
        <v>0.72399999999999998</v>
      </c>
      <c r="D10" s="2">
        <v>0.70499999999999996</v>
      </c>
      <c r="E10" s="21">
        <v>0.67900000000000005</v>
      </c>
      <c r="F10" s="2">
        <v>0.73099999999999998</v>
      </c>
      <c r="G10" s="2">
        <v>0.78200000000000003</v>
      </c>
      <c r="H10" s="22">
        <v>0.81499999999999995</v>
      </c>
      <c r="I10" s="2">
        <v>0.76200000000000001</v>
      </c>
      <c r="J10" s="2">
        <v>0.71199999999999997</v>
      </c>
      <c r="K10" s="2">
        <v>0.70399999999999996</v>
      </c>
    </row>
    <row r="11" spans="2:11" x14ac:dyDescent="0.25">
      <c r="B11" s="1" t="s">
        <v>0</v>
      </c>
      <c r="C11" s="5">
        <v>1</v>
      </c>
      <c r="D11" s="5">
        <v>1</v>
      </c>
      <c r="E11" s="5">
        <v>1</v>
      </c>
      <c r="F11" s="5">
        <v>1</v>
      </c>
      <c r="G11" s="5">
        <v>1</v>
      </c>
      <c r="H11" s="5">
        <v>1</v>
      </c>
      <c r="I11" s="5">
        <v>1</v>
      </c>
      <c r="J11" s="5">
        <v>1</v>
      </c>
      <c r="K11" s="5">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5">
        <v>2824134</v>
      </c>
      <c r="D13" s="15">
        <v>1198791</v>
      </c>
      <c r="E13" s="15">
        <v>4027167</v>
      </c>
      <c r="F13" s="15">
        <v>732780</v>
      </c>
      <c r="G13" s="15">
        <v>1917819</v>
      </c>
      <c r="H13" s="15">
        <v>5451322</v>
      </c>
      <c r="I13" s="15">
        <v>3098671</v>
      </c>
      <c r="J13" s="15">
        <v>1171835</v>
      </c>
      <c r="K13" s="15">
        <v>2244119</v>
      </c>
    </row>
    <row r="16" spans="2:11" x14ac:dyDescent="0.25">
      <c r="B16" t="s">
        <v>115</v>
      </c>
    </row>
    <row r="17" spans="2:5" ht="45.75" customHeight="1" x14ac:dyDescent="0.25">
      <c r="B17" s="1"/>
      <c r="C17" s="1"/>
      <c r="D17" s="33" t="s">
        <v>15</v>
      </c>
      <c r="E17" s="33" t="s">
        <v>14</v>
      </c>
    </row>
    <row r="18" spans="2:5" x14ac:dyDescent="0.25">
      <c r="B18" s="1" t="s">
        <v>68</v>
      </c>
      <c r="C18" s="2">
        <f>((C6*C$13)+(D6*D$13)+(E6*E$13)+(F6*F$13)+(G6*G$13)+(H6*H$13)+(I6*I$13)+(J6*J$13)+(K6*K$13))/(C$13+D$13+E$13+F$13+G$13+H$13+I$13+J$13+K$13)</f>
        <v>0.14261729428069569</v>
      </c>
      <c r="D18" s="2">
        <f>H6</f>
        <v>0.10199999999999999</v>
      </c>
      <c r="E18" s="2">
        <f>D6</f>
        <v>0.19500000000000001</v>
      </c>
    </row>
    <row r="19" spans="2:5" x14ac:dyDescent="0.25">
      <c r="B19" s="1" t="s">
        <v>69</v>
      </c>
      <c r="C19" s="2">
        <f t="shared" ref="C19:C22" si="0">((C7*C$13)+(D7*D$13)+(E7*E$13)+(F7*F$13)+(G7*G$13)+(H7*H$13)+(I7*I$13)+(J7*J$13)+(K7*K$13))/(C$13+D$13+E$13+F$13+G$13+H$13+I$13+J$13+K$13)</f>
        <v>1.5972759568490043E-2</v>
      </c>
      <c r="D19" s="2">
        <f>H7</f>
        <v>5.0000000000000001E-3</v>
      </c>
      <c r="E19" s="2">
        <f>J7</f>
        <v>3.9E-2</v>
      </c>
    </row>
    <row r="20" spans="2:5" x14ac:dyDescent="0.25">
      <c r="B20" s="1" t="s">
        <v>70</v>
      </c>
      <c r="C20" s="2">
        <f t="shared" si="0"/>
        <v>2.5496415171936838E-2</v>
      </c>
      <c r="D20" s="2">
        <f>K8</f>
        <v>5.0000000000000001E-3</v>
      </c>
      <c r="E20" s="2">
        <f>F8</f>
        <v>5.2999999999999999E-2</v>
      </c>
    </row>
    <row r="21" spans="2:5" x14ac:dyDescent="0.25">
      <c r="B21" s="1" t="s">
        <v>71</v>
      </c>
      <c r="C21" s="2">
        <f t="shared" si="0"/>
        <v>7.1227528228932746E-2</v>
      </c>
      <c r="D21" s="2">
        <f>I9</f>
        <v>5.3999999999999999E-2</v>
      </c>
      <c r="E21" s="2">
        <f>K9</f>
        <v>9.9000000000000005E-2</v>
      </c>
    </row>
    <row r="22" spans="2:5" x14ac:dyDescent="0.25">
      <c r="B22" s="1" t="s">
        <v>72</v>
      </c>
      <c r="C22" s="2">
        <f t="shared" si="0"/>
        <v>0.74461350333472487</v>
      </c>
      <c r="D22" s="2">
        <f>E10</f>
        <v>0.67900000000000005</v>
      </c>
      <c r="E22" s="2">
        <f>H10</f>
        <v>0.81499999999999995</v>
      </c>
    </row>
    <row r="23" spans="2:5" x14ac:dyDescent="0.25">
      <c r="B23" s="1" t="s">
        <v>0</v>
      </c>
      <c r="C23" s="2">
        <f>SUM(C18:C22)</f>
        <v>0.99992750058478019</v>
      </c>
      <c r="D23" s="13"/>
      <c r="E23" s="13"/>
    </row>
    <row r="24" spans="2:5" x14ac:dyDescent="0.25">
      <c r="B24" s="3" t="s">
        <v>12</v>
      </c>
      <c r="C24" s="14">
        <f>SUM(C12:K12)</f>
        <v>3595</v>
      </c>
      <c r="D24" s="13"/>
      <c r="E24" s="13"/>
    </row>
    <row r="27" spans="2:5" x14ac:dyDescent="0.25">
      <c r="B27" s="26" t="s">
        <v>13</v>
      </c>
      <c r="C27" s="24"/>
    </row>
    <row r="28" spans="2:5" x14ac:dyDescent="0.25">
      <c r="B28" s="28" t="s">
        <v>111</v>
      </c>
      <c r="C28" s="8"/>
    </row>
    <row r="29" spans="2:5" x14ac:dyDescent="0.25">
      <c r="B29" s="28" t="s">
        <v>112</v>
      </c>
      <c r="C29" s="7"/>
    </row>
  </sheetData>
  <pageMargins left="0.25" right="0.25" top="0.75" bottom="0.75" header="0.3" footer="0.3"/>
  <pageSetup paperSize="9" scale="69"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75</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30</v>
      </c>
      <c r="C6" s="2">
        <v>0.19500000000000001</v>
      </c>
      <c r="D6" s="2">
        <v>0.15</v>
      </c>
      <c r="E6" s="2">
        <v>0.184</v>
      </c>
      <c r="F6" s="2">
        <v>0.14499999999999999</v>
      </c>
      <c r="G6" s="2">
        <v>0.17499999999999999</v>
      </c>
      <c r="H6" s="2">
        <v>0.13900000000000001</v>
      </c>
      <c r="I6" s="2">
        <v>0.186</v>
      </c>
      <c r="J6" s="2">
        <v>0.17599999999999999</v>
      </c>
      <c r="K6" s="2">
        <v>0.17799999999999999</v>
      </c>
    </row>
    <row r="7" spans="2:11" x14ac:dyDescent="0.25">
      <c r="B7" s="1" t="s">
        <v>31</v>
      </c>
      <c r="C7" s="2">
        <v>0.73499999999999999</v>
      </c>
      <c r="D7" s="2">
        <v>0.77300000000000002</v>
      </c>
      <c r="E7" s="2">
        <v>0.73299999999999998</v>
      </c>
      <c r="F7" s="22">
        <v>0.81100000000000005</v>
      </c>
      <c r="G7" s="2">
        <v>0.73799999999999999</v>
      </c>
      <c r="H7" s="2">
        <v>0.77800000000000002</v>
      </c>
      <c r="I7" s="2">
        <v>0.74299999999999999</v>
      </c>
      <c r="J7" s="2">
        <v>0.746</v>
      </c>
      <c r="K7" s="2">
        <v>0.73399999999999999</v>
      </c>
    </row>
    <row r="8" spans="2:11" x14ac:dyDescent="0.25">
      <c r="B8" s="1" t="s">
        <v>74</v>
      </c>
      <c r="C8" s="2">
        <v>7.0000000000000007E-2</v>
      </c>
      <c r="D8" s="2">
        <v>7.6999999999999999E-2</v>
      </c>
      <c r="E8" s="2">
        <v>8.3000000000000004E-2</v>
      </c>
      <c r="F8" s="2">
        <v>4.3999999999999997E-2</v>
      </c>
      <c r="G8" s="2">
        <v>8.6999999999999994E-2</v>
      </c>
      <c r="H8" s="2">
        <v>8.3000000000000004E-2</v>
      </c>
      <c r="I8" s="2">
        <v>7.0999999999999994E-2</v>
      </c>
      <c r="J8" s="2">
        <v>7.8E-2</v>
      </c>
      <c r="K8" s="2">
        <v>8.8999999999999996E-2</v>
      </c>
    </row>
    <row r="9" spans="2:11" x14ac:dyDescent="0.25">
      <c r="B9" s="1" t="s">
        <v>0</v>
      </c>
      <c r="C9" s="5">
        <v>1</v>
      </c>
      <c r="D9" s="5">
        <v>1</v>
      </c>
      <c r="E9" s="5">
        <v>1</v>
      </c>
      <c r="F9" s="5">
        <v>1</v>
      </c>
      <c r="G9" s="5">
        <v>1</v>
      </c>
      <c r="H9" s="5">
        <v>1</v>
      </c>
      <c r="I9" s="5">
        <v>1</v>
      </c>
      <c r="J9" s="5">
        <v>1</v>
      </c>
      <c r="K9" s="5">
        <v>1</v>
      </c>
    </row>
    <row r="10" spans="2:11" x14ac:dyDescent="0.25">
      <c r="B10" s="9" t="s">
        <v>12</v>
      </c>
      <c r="C10" s="10">
        <v>633</v>
      </c>
      <c r="D10" s="10">
        <v>220</v>
      </c>
      <c r="E10" s="10">
        <v>723</v>
      </c>
      <c r="F10" s="10">
        <v>227</v>
      </c>
      <c r="G10" s="10">
        <v>421</v>
      </c>
      <c r="H10" s="10">
        <v>216</v>
      </c>
      <c r="I10" s="10">
        <v>736</v>
      </c>
      <c r="J10" s="10">
        <v>205</v>
      </c>
      <c r="K10" s="10">
        <v>214</v>
      </c>
    </row>
    <row r="11" spans="2:11" x14ac:dyDescent="0.25">
      <c r="B11" s="11" t="s">
        <v>16</v>
      </c>
      <c r="C11" s="15">
        <v>2824134</v>
      </c>
      <c r="D11" s="15">
        <v>1198791</v>
      </c>
      <c r="E11" s="15">
        <v>4027167</v>
      </c>
      <c r="F11" s="15">
        <v>732780</v>
      </c>
      <c r="G11" s="15">
        <v>1917819</v>
      </c>
      <c r="H11" s="15">
        <v>5451322</v>
      </c>
      <c r="I11" s="15">
        <v>3098671</v>
      </c>
      <c r="J11" s="15">
        <v>1171835</v>
      </c>
      <c r="K11" s="15">
        <v>2244119</v>
      </c>
    </row>
    <row r="14" spans="2:11" x14ac:dyDescent="0.25">
      <c r="B14" t="s">
        <v>115</v>
      </c>
    </row>
    <row r="15" spans="2:11" ht="45.75" customHeight="1" x14ac:dyDescent="0.25">
      <c r="B15" s="1"/>
      <c r="C15" s="1"/>
      <c r="D15" s="33" t="s">
        <v>15</v>
      </c>
      <c r="E15" s="33" t="s">
        <v>14</v>
      </c>
    </row>
    <row r="16" spans="2:11" x14ac:dyDescent="0.25">
      <c r="B16" s="1" t="s">
        <v>30</v>
      </c>
      <c r="C16" s="2">
        <f>((C6*C$11)+(D6*D$11)+(E6*E$11)+(F6*F$11)+(G6*G$11)+(H6*H$11)+(I6*I$11)+(J6*J$11)+(K6*K$11))/(C$11+D$11+E$11+F$11+G$11+H$11+I$11+J$11+K$11)</f>
        <v>0.16999334612393774</v>
      </c>
      <c r="D16" s="2">
        <f>H6</f>
        <v>0.13900000000000001</v>
      </c>
      <c r="E16" s="2">
        <f>C6</f>
        <v>0.19500000000000001</v>
      </c>
    </row>
    <row r="17" spans="2:5" x14ac:dyDescent="0.25">
      <c r="B17" s="1" t="s">
        <v>31</v>
      </c>
      <c r="C17" s="2">
        <f t="shared" ref="C17:C18" si="0">((C7*C$11)+(D7*D$11)+(E7*E$11)+(F7*F$11)+(G7*G$11)+(H7*H$11)+(I7*I$11)+(J7*J$11)+(K7*K$11))/(C$11+D$11+E$11+F$11+G$11+H$11+I$11+J$11+K$11)</f>
        <v>0.75127002385620667</v>
      </c>
      <c r="D17" s="2">
        <f>E7</f>
        <v>0.73299999999999998</v>
      </c>
      <c r="E17" s="2">
        <f>F7</f>
        <v>0.81100000000000005</v>
      </c>
    </row>
    <row r="18" spans="2:5" x14ac:dyDescent="0.25">
      <c r="B18" s="1" t="s">
        <v>74</v>
      </c>
      <c r="C18" s="2">
        <f t="shared" si="0"/>
        <v>7.8835635395068313E-2</v>
      </c>
      <c r="D18" s="2">
        <f>F8</f>
        <v>4.3999999999999997E-2</v>
      </c>
      <c r="E18" s="2">
        <f>K8</f>
        <v>8.8999999999999996E-2</v>
      </c>
    </row>
    <row r="19" spans="2:5" x14ac:dyDescent="0.25">
      <c r="B19" s="1" t="s">
        <v>0</v>
      </c>
      <c r="C19" s="2">
        <f>SUM(C16:C18)</f>
        <v>1.0000990053752128</v>
      </c>
      <c r="D19" s="13"/>
      <c r="E19" s="13"/>
    </row>
    <row r="20" spans="2:5" x14ac:dyDescent="0.25">
      <c r="B20" s="3" t="s">
        <v>12</v>
      </c>
      <c r="C20" s="14">
        <f>SUM(C10:K10)</f>
        <v>3595</v>
      </c>
      <c r="D20" s="13"/>
      <c r="E20" s="13"/>
    </row>
    <row r="23" spans="2:5" x14ac:dyDescent="0.25">
      <c r="B23" s="42" t="s">
        <v>13</v>
      </c>
      <c r="C23" s="42"/>
      <c r="D23" s="1"/>
    </row>
    <row r="24" spans="2:5" x14ac:dyDescent="0.25">
      <c r="B24" s="41" t="s">
        <v>111</v>
      </c>
      <c r="C24" s="41"/>
      <c r="D24" s="8"/>
    </row>
    <row r="25" spans="2:5" x14ac:dyDescent="0.25">
      <c r="B25" s="41" t="s">
        <v>112</v>
      </c>
      <c r="C25" s="41"/>
      <c r="D25" s="7"/>
    </row>
  </sheetData>
  <mergeCells count="3">
    <mergeCell ref="B23:C23"/>
    <mergeCell ref="B24:C24"/>
    <mergeCell ref="B25:C25"/>
  </mergeCells>
  <pageMargins left="0.25" right="0.25" top="0.75" bottom="0.75" header="0.3" footer="0.3"/>
  <pageSetup paperSize="9" scale="80"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5"/>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84</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76</v>
      </c>
      <c r="C6" s="2">
        <v>4.5999999999999999E-2</v>
      </c>
      <c r="D6" s="2">
        <v>6.8000000000000005E-2</v>
      </c>
      <c r="E6" s="2">
        <v>0.04</v>
      </c>
      <c r="F6" s="2">
        <v>6.2E-2</v>
      </c>
      <c r="G6" s="2">
        <v>5.1999999999999998E-2</v>
      </c>
      <c r="H6" s="2">
        <v>0.06</v>
      </c>
      <c r="I6" s="2">
        <v>6.3E-2</v>
      </c>
      <c r="J6" s="2">
        <v>3.4000000000000002E-2</v>
      </c>
      <c r="K6" s="2">
        <v>7.9000000000000001E-2</v>
      </c>
    </row>
    <row r="7" spans="2:11" x14ac:dyDescent="0.25">
      <c r="B7" s="1" t="s">
        <v>77</v>
      </c>
      <c r="C7" s="2">
        <v>0.10100000000000001</v>
      </c>
      <c r="D7" s="2">
        <v>0.13200000000000001</v>
      </c>
      <c r="E7" s="2">
        <v>0.10100000000000001</v>
      </c>
      <c r="F7" s="22">
        <v>0.14499999999999999</v>
      </c>
      <c r="G7" s="2">
        <v>0.112</v>
      </c>
      <c r="H7" s="2">
        <v>8.3000000000000004E-2</v>
      </c>
      <c r="I7" s="2">
        <v>0.124</v>
      </c>
      <c r="J7" s="2">
        <v>9.2999999999999999E-2</v>
      </c>
      <c r="K7" s="2">
        <v>8.8999999999999996E-2</v>
      </c>
    </row>
    <row r="8" spans="2:11" x14ac:dyDescent="0.25">
      <c r="B8" s="1" t="s">
        <v>78</v>
      </c>
      <c r="C8" s="2">
        <v>0.105</v>
      </c>
      <c r="D8" s="2">
        <v>0.13600000000000001</v>
      </c>
      <c r="E8" s="21">
        <v>8.6999999999999994E-2</v>
      </c>
      <c r="F8" s="2">
        <v>0.128</v>
      </c>
      <c r="G8" s="21">
        <v>8.1000000000000003E-2</v>
      </c>
      <c r="H8" s="2">
        <v>0.13400000000000001</v>
      </c>
      <c r="I8" s="2">
        <v>0.13300000000000001</v>
      </c>
      <c r="J8" s="2">
        <v>0.112</v>
      </c>
      <c r="K8" s="2">
        <v>0.10299999999999999</v>
      </c>
    </row>
    <row r="9" spans="2:11" x14ac:dyDescent="0.25">
      <c r="B9" s="1" t="s">
        <v>79</v>
      </c>
      <c r="C9" s="2">
        <v>9.4E-2</v>
      </c>
      <c r="D9" s="2">
        <v>8.2000000000000003E-2</v>
      </c>
      <c r="E9" s="2">
        <v>0.08</v>
      </c>
      <c r="F9" s="2">
        <v>0.106</v>
      </c>
      <c r="G9" s="21">
        <v>7.0999999999999994E-2</v>
      </c>
      <c r="H9" s="2">
        <v>0.12</v>
      </c>
      <c r="I9" s="2">
        <v>0.09</v>
      </c>
      <c r="J9" s="2">
        <v>0.11700000000000001</v>
      </c>
      <c r="K9" s="2">
        <v>0.13600000000000001</v>
      </c>
    </row>
    <row r="10" spans="2:11" x14ac:dyDescent="0.25">
      <c r="B10" s="1" t="s">
        <v>80</v>
      </c>
      <c r="C10" s="2">
        <v>8.4000000000000005E-2</v>
      </c>
      <c r="D10" s="2">
        <v>7.6999999999999999E-2</v>
      </c>
      <c r="E10" s="2">
        <v>5.3999999999999999E-2</v>
      </c>
      <c r="F10" s="2">
        <v>0.10100000000000001</v>
      </c>
      <c r="G10" s="22">
        <v>9.5000000000000001E-2</v>
      </c>
      <c r="H10" s="2">
        <v>7.9000000000000001E-2</v>
      </c>
      <c r="I10" s="2">
        <v>5.7000000000000002E-2</v>
      </c>
      <c r="J10" s="21">
        <v>3.4000000000000002E-2</v>
      </c>
      <c r="K10" s="2">
        <v>5.6000000000000001E-2</v>
      </c>
    </row>
    <row r="11" spans="2:11" x14ac:dyDescent="0.25">
      <c r="B11" s="1" t="s">
        <v>81</v>
      </c>
      <c r="C11" s="2">
        <v>3.5000000000000003E-2</v>
      </c>
      <c r="D11" s="2">
        <v>1.7999999999999999E-2</v>
      </c>
      <c r="E11" s="2">
        <v>0.03</v>
      </c>
      <c r="F11" s="2">
        <v>6.6000000000000003E-2</v>
      </c>
      <c r="G11" s="2">
        <v>5.5E-2</v>
      </c>
      <c r="H11" s="2">
        <v>5.0999999999999997E-2</v>
      </c>
      <c r="I11" s="22">
        <v>6.3E-2</v>
      </c>
      <c r="J11" s="2">
        <v>4.3999999999999997E-2</v>
      </c>
      <c r="K11" s="2">
        <v>2.3E-2</v>
      </c>
    </row>
    <row r="12" spans="2:11" x14ac:dyDescent="0.25">
      <c r="B12" s="1" t="s">
        <v>82</v>
      </c>
      <c r="C12" s="2">
        <v>7.0000000000000007E-2</v>
      </c>
      <c r="D12" s="2">
        <v>7.6999999999999999E-2</v>
      </c>
      <c r="E12" s="2">
        <v>8.4000000000000005E-2</v>
      </c>
      <c r="F12" s="21">
        <v>2.1999999999999999E-2</v>
      </c>
      <c r="G12" s="2">
        <v>0.107</v>
      </c>
      <c r="H12" s="2">
        <v>0.125</v>
      </c>
      <c r="I12" s="2">
        <v>8.3000000000000004E-2</v>
      </c>
      <c r="J12" s="2">
        <v>9.2999999999999999E-2</v>
      </c>
      <c r="K12" s="2">
        <v>5.0999999999999997E-2</v>
      </c>
    </row>
    <row r="13" spans="2:11" x14ac:dyDescent="0.25">
      <c r="B13" s="1" t="s">
        <v>83</v>
      </c>
      <c r="C13" s="2">
        <v>0.46600000000000003</v>
      </c>
      <c r="D13" s="2">
        <v>0.40899999999999997</v>
      </c>
      <c r="E13" s="22">
        <v>0.52300000000000002</v>
      </c>
      <c r="F13" s="2">
        <v>0.37</v>
      </c>
      <c r="G13" s="2">
        <v>0.42799999999999999</v>
      </c>
      <c r="H13" s="21">
        <v>0.34699999999999998</v>
      </c>
      <c r="I13" s="21">
        <v>0.38900000000000001</v>
      </c>
      <c r="J13" s="2">
        <v>0.47299999999999998</v>
      </c>
      <c r="K13" s="2">
        <v>0.46300000000000002</v>
      </c>
    </row>
    <row r="14" spans="2:11" x14ac:dyDescent="0.25">
      <c r="B14" s="1" t="s">
        <v>0</v>
      </c>
      <c r="C14" s="5">
        <v>1</v>
      </c>
      <c r="D14" s="5">
        <v>1</v>
      </c>
      <c r="E14" s="5">
        <v>1</v>
      </c>
      <c r="F14" s="5">
        <v>1</v>
      </c>
      <c r="G14" s="5">
        <v>1</v>
      </c>
      <c r="H14" s="5">
        <v>1</v>
      </c>
      <c r="I14" s="5">
        <v>1</v>
      </c>
      <c r="J14" s="5">
        <v>1</v>
      </c>
      <c r="K14" s="5">
        <v>1</v>
      </c>
    </row>
    <row r="15" spans="2:11" x14ac:dyDescent="0.25">
      <c r="B15" s="9" t="s">
        <v>12</v>
      </c>
      <c r="C15" s="10">
        <v>633</v>
      </c>
      <c r="D15" s="10">
        <v>220</v>
      </c>
      <c r="E15" s="10">
        <v>723</v>
      </c>
      <c r="F15" s="10">
        <v>227</v>
      </c>
      <c r="G15" s="10">
        <v>421</v>
      </c>
      <c r="H15" s="10">
        <v>216</v>
      </c>
      <c r="I15" s="10">
        <v>736</v>
      </c>
      <c r="J15" s="10">
        <v>205</v>
      </c>
      <c r="K15" s="10">
        <v>214</v>
      </c>
    </row>
    <row r="16" spans="2:11" x14ac:dyDescent="0.25">
      <c r="B16" s="11" t="s">
        <v>16</v>
      </c>
      <c r="C16" s="15">
        <v>2824134</v>
      </c>
      <c r="D16" s="15">
        <v>1198791</v>
      </c>
      <c r="E16" s="15">
        <v>4027167</v>
      </c>
      <c r="F16" s="15">
        <v>732780</v>
      </c>
      <c r="G16" s="15">
        <v>1917819</v>
      </c>
      <c r="H16" s="15">
        <v>5451322</v>
      </c>
      <c r="I16" s="15">
        <v>3098671</v>
      </c>
      <c r="J16" s="15">
        <v>1171835</v>
      </c>
      <c r="K16" s="15">
        <v>2244119</v>
      </c>
    </row>
    <row r="19" spans="2:5" x14ac:dyDescent="0.25">
      <c r="B19" t="s">
        <v>115</v>
      </c>
    </row>
    <row r="20" spans="2:5" ht="45.75" customHeight="1" x14ac:dyDescent="0.25">
      <c r="B20" s="1"/>
      <c r="C20" s="1"/>
      <c r="D20" s="33" t="s">
        <v>15</v>
      </c>
      <c r="E20" s="33" t="s">
        <v>14</v>
      </c>
    </row>
    <row r="21" spans="2:5" x14ac:dyDescent="0.25">
      <c r="B21" s="1" t="s">
        <v>76</v>
      </c>
      <c r="C21" s="2">
        <f>((C6*C$16)+(D6*D$16)+(E6*E$16)+(F6*F$16)+(G6*G$16)+(H6*H$16)+(I6*I$16)+(J6*J$16)+(K6*K$16))/(C$16+D$16+E$16+F$16+G$16+H$16+I$16+J$16+K$16)</f>
        <v>5.5460230317350104E-2</v>
      </c>
      <c r="D21" s="2">
        <f>J6</f>
        <v>3.4000000000000002E-2</v>
      </c>
      <c r="E21" s="2">
        <f>K6</f>
        <v>7.9000000000000001E-2</v>
      </c>
    </row>
    <row r="22" spans="2:5" x14ac:dyDescent="0.25">
      <c r="B22" s="1" t="s">
        <v>77</v>
      </c>
      <c r="C22" s="2">
        <f t="shared" ref="C22:C28" si="0">((C7*C$16)+(D7*D$16)+(E7*E$16)+(F7*F$16)+(G7*G$16)+(H7*H$16)+(I7*I$16)+(J7*J$16)+(K7*K$16))/(C$16+D$16+E$16+F$16+G$16+H$16+I$16+J$16+K$16)</f>
        <v>0.10220628295206373</v>
      </c>
      <c r="D22" s="2">
        <f>H7</f>
        <v>8.3000000000000004E-2</v>
      </c>
      <c r="E22" s="2">
        <f>F7</f>
        <v>0.14499999999999999</v>
      </c>
    </row>
    <row r="23" spans="2:5" x14ac:dyDescent="0.25">
      <c r="B23" s="1" t="s">
        <v>78</v>
      </c>
      <c r="C23" s="2">
        <f t="shared" si="0"/>
        <v>0.11312054844657597</v>
      </c>
      <c r="D23" s="2">
        <f>G8</f>
        <v>8.1000000000000003E-2</v>
      </c>
      <c r="E23" s="2">
        <f>D8</f>
        <v>0.13600000000000001</v>
      </c>
    </row>
    <row r="24" spans="2:5" x14ac:dyDescent="0.25">
      <c r="B24" s="1" t="s">
        <v>79</v>
      </c>
      <c r="C24" s="2">
        <f t="shared" si="0"/>
        <v>0.1003733573545402</v>
      </c>
      <c r="D24" s="2">
        <f>G9</f>
        <v>7.0999999999999994E-2</v>
      </c>
      <c r="E24" s="2">
        <f>K9</f>
        <v>0.13600000000000001</v>
      </c>
    </row>
    <row r="25" spans="2:5" x14ac:dyDescent="0.25">
      <c r="B25" s="1" t="s">
        <v>80</v>
      </c>
      <c r="C25" s="2">
        <f t="shared" si="0"/>
        <v>6.9529345507701679E-2</v>
      </c>
      <c r="D25" s="2">
        <f>J10</f>
        <v>3.4000000000000002E-2</v>
      </c>
      <c r="E25" s="2">
        <f>F10</f>
        <v>0.10100000000000001</v>
      </c>
    </row>
    <row r="26" spans="2:5" x14ac:dyDescent="0.25">
      <c r="B26" s="1" t="s">
        <v>81</v>
      </c>
      <c r="C26" s="2">
        <f t="shared" si="0"/>
        <v>4.2859935161094466E-2</v>
      </c>
      <c r="D26" s="2">
        <f>D11</f>
        <v>1.7999999999999999E-2</v>
      </c>
      <c r="E26" s="2">
        <f>F11</f>
        <v>6.6000000000000003E-2</v>
      </c>
    </row>
    <row r="27" spans="2:5" x14ac:dyDescent="0.25">
      <c r="B27" s="1" t="s">
        <v>82</v>
      </c>
      <c r="C27" s="2">
        <f t="shared" si="0"/>
        <v>8.8749014079635452E-2</v>
      </c>
      <c r="D27" s="2">
        <f>F12</f>
        <v>2.1999999999999999E-2</v>
      </c>
      <c r="E27" s="2">
        <f>H12</f>
        <v>0.125</v>
      </c>
    </row>
    <row r="28" spans="2:5" x14ac:dyDescent="0.25">
      <c r="B28" s="1" t="s">
        <v>83</v>
      </c>
      <c r="C28" s="2">
        <f t="shared" si="0"/>
        <v>0.42771284568095191</v>
      </c>
      <c r="D28" s="2">
        <f>H13</f>
        <v>0.34699999999999998</v>
      </c>
      <c r="E28" s="2">
        <f>E13</f>
        <v>0.52300000000000002</v>
      </c>
    </row>
    <row r="29" spans="2:5" x14ac:dyDescent="0.25">
      <c r="B29" s="1" t="s">
        <v>0</v>
      </c>
      <c r="C29" s="5">
        <f>SUM(C21:C28)</f>
        <v>1.0000115594999135</v>
      </c>
      <c r="D29" s="13"/>
      <c r="E29" s="13"/>
    </row>
    <row r="30" spans="2:5" x14ac:dyDescent="0.25">
      <c r="B30" s="3" t="s">
        <v>12</v>
      </c>
      <c r="C30" s="14">
        <f>SUM(C15:K15)</f>
        <v>3595</v>
      </c>
      <c r="D30" s="13"/>
      <c r="E30" s="13"/>
    </row>
    <row r="33" spans="2:4" x14ac:dyDescent="0.25">
      <c r="B33" s="42" t="s">
        <v>13</v>
      </c>
      <c r="C33" s="42"/>
      <c r="D33" s="1"/>
    </row>
    <row r="34" spans="2:4" x14ac:dyDescent="0.25">
      <c r="B34" s="41" t="s">
        <v>111</v>
      </c>
      <c r="C34" s="41"/>
      <c r="D34" s="8"/>
    </row>
    <row r="35" spans="2:4" x14ac:dyDescent="0.25">
      <c r="B35" s="41" t="s">
        <v>112</v>
      </c>
      <c r="C35" s="41"/>
      <c r="D35" s="7"/>
    </row>
  </sheetData>
  <mergeCells count="3">
    <mergeCell ref="B33:C33"/>
    <mergeCell ref="B34:C34"/>
    <mergeCell ref="B35:C35"/>
  </mergeCells>
  <pageMargins left="0.25" right="0.25" top="0.75" bottom="0.75" header="0.3" footer="0.3"/>
  <pageSetup paperSize="9" scale="80"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7"/>
  <sheetViews>
    <sheetView workbookViewId="0">
      <selection activeCell="C5" sqref="C5:K5"/>
    </sheetView>
  </sheetViews>
  <sheetFormatPr defaultRowHeight="15" x14ac:dyDescent="0.25"/>
  <cols>
    <col min="2" max="2" width="47.5703125" customWidth="1"/>
    <col min="3" max="4" width="14.7109375" customWidth="1"/>
    <col min="5" max="5" width="15.28515625" customWidth="1"/>
    <col min="6" max="13" width="14.7109375" customWidth="1"/>
  </cols>
  <sheetData>
    <row r="2" spans="2:11" x14ac:dyDescent="0.25">
      <c r="B2" s="6" t="s">
        <v>93</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85</v>
      </c>
      <c r="C6" s="2">
        <v>0.54400000000000004</v>
      </c>
      <c r="D6" s="2">
        <v>0.495</v>
      </c>
      <c r="E6" s="21">
        <v>0.49</v>
      </c>
      <c r="F6" s="2">
        <v>0.53700000000000003</v>
      </c>
      <c r="G6" s="2">
        <v>0.54800000000000004</v>
      </c>
      <c r="H6" s="2">
        <v>0.53500000000000003</v>
      </c>
      <c r="I6" s="2">
        <v>0.56299999999999994</v>
      </c>
      <c r="J6" s="2">
        <v>0.502</v>
      </c>
      <c r="K6" s="2">
        <v>0.51600000000000001</v>
      </c>
    </row>
    <row r="7" spans="2:11" x14ac:dyDescent="0.25">
      <c r="B7" s="1" t="s">
        <v>86</v>
      </c>
      <c r="C7" s="2">
        <v>7.8E-2</v>
      </c>
      <c r="D7" s="2">
        <v>8.2000000000000003E-2</v>
      </c>
      <c r="E7" s="2">
        <v>6.8000000000000005E-2</v>
      </c>
      <c r="F7" s="2">
        <v>7.9000000000000001E-2</v>
      </c>
      <c r="G7" s="2">
        <v>7.5999999999999998E-2</v>
      </c>
      <c r="H7" s="2">
        <v>9.1999999999999998E-2</v>
      </c>
      <c r="I7" s="2">
        <v>6.8000000000000005E-2</v>
      </c>
      <c r="J7" s="2">
        <v>7.2999999999999995E-2</v>
      </c>
      <c r="K7" s="2">
        <v>4.2000000000000003E-2</v>
      </c>
    </row>
    <row r="8" spans="2:11" x14ac:dyDescent="0.25">
      <c r="B8" s="1" t="s">
        <v>87</v>
      </c>
      <c r="C8" s="2">
        <v>1.7000000000000001E-2</v>
      </c>
      <c r="D8" s="2">
        <v>1.4E-2</v>
      </c>
      <c r="E8" s="2">
        <v>1.4E-2</v>
      </c>
      <c r="F8" s="2">
        <v>4.0000000000000001E-3</v>
      </c>
      <c r="G8" s="2">
        <v>1.9E-2</v>
      </c>
      <c r="H8" s="2">
        <v>3.2000000000000001E-2</v>
      </c>
      <c r="I8" s="2">
        <v>1.2E-2</v>
      </c>
      <c r="J8" s="2">
        <v>0.01</v>
      </c>
      <c r="K8" s="2">
        <v>8.9999999999999993E-3</v>
      </c>
    </row>
    <row r="9" spans="2:11" x14ac:dyDescent="0.25">
      <c r="B9" s="1" t="s">
        <v>88</v>
      </c>
      <c r="C9" s="22">
        <v>5.0000000000000001E-3</v>
      </c>
      <c r="D9" s="2">
        <v>0</v>
      </c>
      <c r="E9" s="2">
        <v>3.0000000000000001E-3</v>
      </c>
      <c r="F9" s="2">
        <v>0</v>
      </c>
      <c r="G9" s="2">
        <v>0</v>
      </c>
      <c r="H9" s="2">
        <v>0</v>
      </c>
      <c r="I9" s="2">
        <v>3.0000000000000001E-3</v>
      </c>
      <c r="J9" s="2">
        <v>0</v>
      </c>
      <c r="K9" s="2">
        <v>0</v>
      </c>
    </row>
    <row r="10" spans="2:11" x14ac:dyDescent="0.25">
      <c r="B10" s="1" t="s">
        <v>89</v>
      </c>
      <c r="C10" s="2">
        <v>3.2000000000000001E-2</v>
      </c>
      <c r="D10" s="2">
        <v>5.8999999999999997E-2</v>
      </c>
      <c r="E10" s="2">
        <v>4.7E-2</v>
      </c>
      <c r="F10" s="21">
        <v>8.9999999999999993E-3</v>
      </c>
      <c r="G10" s="2">
        <v>2.5999999999999999E-2</v>
      </c>
      <c r="H10" s="2">
        <v>4.5999999999999999E-2</v>
      </c>
      <c r="I10" s="2">
        <v>5.8000000000000003E-2</v>
      </c>
      <c r="J10" s="2">
        <v>2.4E-2</v>
      </c>
      <c r="K10" s="2">
        <v>6.0999999999999999E-2</v>
      </c>
    </row>
    <row r="11" spans="2:11" x14ac:dyDescent="0.25">
      <c r="B11" s="1" t="s">
        <v>90</v>
      </c>
      <c r="C11" s="2">
        <v>0.27300000000000002</v>
      </c>
      <c r="D11" s="2">
        <v>0.3</v>
      </c>
      <c r="E11" s="2">
        <v>0.28899999999999998</v>
      </c>
      <c r="F11" s="2">
        <v>0.313</v>
      </c>
      <c r="G11" s="2">
        <v>0.23400000000000001</v>
      </c>
      <c r="H11" s="2">
        <v>0.23499999999999999</v>
      </c>
      <c r="I11" s="21">
        <v>0.23200000000000001</v>
      </c>
      <c r="J11" s="2">
        <v>0.29299999999999998</v>
      </c>
      <c r="K11" s="2">
        <v>0.31</v>
      </c>
    </row>
    <row r="12" spans="2:11" x14ac:dyDescent="0.25">
      <c r="B12" s="1" t="s">
        <v>91</v>
      </c>
      <c r="C12" s="2">
        <v>0.01</v>
      </c>
      <c r="D12" s="2">
        <v>5.0000000000000001E-3</v>
      </c>
      <c r="E12" s="2">
        <v>1.7000000000000001E-2</v>
      </c>
      <c r="F12" s="2">
        <v>1.2999999999999999E-2</v>
      </c>
      <c r="G12" s="2">
        <v>1.4E-2</v>
      </c>
      <c r="H12" s="2">
        <v>5.0000000000000001E-3</v>
      </c>
      <c r="I12" s="2">
        <v>1.4999999999999999E-2</v>
      </c>
      <c r="J12" s="2">
        <v>0.01</v>
      </c>
      <c r="K12" s="2">
        <v>1.9E-2</v>
      </c>
    </row>
    <row r="13" spans="2:11" x14ac:dyDescent="0.25">
      <c r="B13" s="1" t="s">
        <v>107</v>
      </c>
      <c r="C13" s="2">
        <v>3.0000000000000001E-3</v>
      </c>
      <c r="D13" s="2">
        <v>0</v>
      </c>
      <c r="E13" s="2">
        <v>4.0000000000000001E-3</v>
      </c>
      <c r="F13" s="2">
        <v>0</v>
      </c>
      <c r="G13" s="2">
        <v>2E-3</v>
      </c>
      <c r="H13" s="2">
        <v>0</v>
      </c>
      <c r="I13" s="2">
        <v>3.0000000000000001E-3</v>
      </c>
      <c r="J13" s="2">
        <v>5.0000000000000001E-3</v>
      </c>
      <c r="K13" s="2">
        <v>0</v>
      </c>
    </row>
    <row r="14" spans="2:11" x14ac:dyDescent="0.25">
      <c r="B14" s="1" t="s">
        <v>92</v>
      </c>
      <c r="C14" s="5">
        <v>3.7999999999999999E-2</v>
      </c>
      <c r="D14" s="5">
        <v>4.4999999999999998E-2</v>
      </c>
      <c r="E14" s="5">
        <v>6.9000000000000006E-2</v>
      </c>
      <c r="F14" s="5">
        <v>4.3999999999999997E-2</v>
      </c>
      <c r="G14" s="23">
        <v>0.08</v>
      </c>
      <c r="H14" s="5">
        <v>5.5E-2</v>
      </c>
      <c r="I14" s="5">
        <v>4.5999999999999999E-2</v>
      </c>
      <c r="J14" s="5">
        <v>8.3000000000000004E-2</v>
      </c>
      <c r="K14" s="5">
        <v>4.2000000000000003E-2</v>
      </c>
    </row>
    <row r="15" spans="2:11" x14ac:dyDescent="0.25">
      <c r="B15" s="1" t="s">
        <v>0</v>
      </c>
      <c r="C15" s="5">
        <v>1</v>
      </c>
      <c r="D15" s="5">
        <v>1</v>
      </c>
      <c r="E15" s="5">
        <v>1</v>
      </c>
      <c r="F15" s="5">
        <v>1</v>
      </c>
      <c r="G15" s="5">
        <v>1</v>
      </c>
      <c r="H15" s="5">
        <v>1</v>
      </c>
      <c r="I15" s="5">
        <v>1</v>
      </c>
      <c r="J15" s="5">
        <v>1</v>
      </c>
      <c r="K15" s="5">
        <v>1</v>
      </c>
    </row>
    <row r="16" spans="2:11" x14ac:dyDescent="0.25">
      <c r="B16" s="9" t="s">
        <v>12</v>
      </c>
      <c r="C16" s="10">
        <v>633</v>
      </c>
      <c r="D16" s="10">
        <v>220</v>
      </c>
      <c r="E16" s="10">
        <v>723</v>
      </c>
      <c r="F16" s="10">
        <v>227</v>
      </c>
      <c r="G16" s="10">
        <v>421</v>
      </c>
      <c r="H16" s="10">
        <v>216</v>
      </c>
      <c r="I16" s="10">
        <v>736</v>
      </c>
      <c r="J16" s="10">
        <v>205</v>
      </c>
      <c r="K16" s="10">
        <v>214</v>
      </c>
    </row>
    <row r="17" spans="2:11" x14ac:dyDescent="0.25">
      <c r="B17" s="11" t="s">
        <v>16</v>
      </c>
      <c r="C17" s="15">
        <v>2824134</v>
      </c>
      <c r="D17" s="15">
        <v>1198791</v>
      </c>
      <c r="E17" s="15">
        <v>4027167</v>
      </c>
      <c r="F17" s="15">
        <v>732780</v>
      </c>
      <c r="G17" s="15">
        <v>1917819</v>
      </c>
      <c r="H17" s="15">
        <v>5451322</v>
      </c>
      <c r="I17" s="15">
        <v>3098671</v>
      </c>
      <c r="J17" s="15">
        <v>1171835</v>
      </c>
      <c r="K17" s="15">
        <v>2244119</v>
      </c>
    </row>
    <row r="20" spans="2:11" x14ac:dyDescent="0.25">
      <c r="B20" t="s">
        <v>115</v>
      </c>
    </row>
    <row r="21" spans="2:11" ht="45.75" customHeight="1" x14ac:dyDescent="0.25">
      <c r="B21" s="1"/>
      <c r="C21" s="1"/>
      <c r="D21" s="33" t="s">
        <v>15</v>
      </c>
      <c r="E21" s="33" t="s">
        <v>14</v>
      </c>
    </row>
    <row r="22" spans="2:11" ht="15.75" customHeight="1" x14ac:dyDescent="0.25">
      <c r="B22" s="1" t="s">
        <v>85</v>
      </c>
      <c r="C22" s="2">
        <f>((C6*C$17)+(D6*D$17)+(E6*E$17)+(F6*F$17)+(G6*G$17)+(H6*H$17)+(I6*I$17)+(J6*J$17)+(K6*K$17))/(C$17+D$17+E$17+F$17+G$17+H$17+I$17+J$17+K$17)</f>
        <v>0.5274159123201243</v>
      </c>
      <c r="D22" s="2">
        <f>E6</f>
        <v>0.49</v>
      </c>
      <c r="E22" s="2">
        <f>I6</f>
        <v>0.56299999999999994</v>
      </c>
    </row>
    <row r="23" spans="2:11" ht="16.5" customHeight="1" x14ac:dyDescent="0.25">
      <c r="B23" s="1" t="s">
        <v>86</v>
      </c>
      <c r="C23" s="2">
        <f t="shared" ref="C23:C30" si="0">((C7*C$17)+(D7*D$17)+(E7*E$17)+(F7*F$17)+(G7*G$17)+(H7*H$17)+(I7*I$17)+(J7*J$17)+(K7*K$17))/(C$17+D$17+E$17+F$17+G$17+H$17+I$17+J$17+K$17)</f>
        <v>7.4475215027477837E-2</v>
      </c>
      <c r="D23" s="2">
        <f>K7</f>
        <v>4.2000000000000003E-2</v>
      </c>
      <c r="E23" s="2">
        <f>H7</f>
        <v>9.1999999999999998E-2</v>
      </c>
    </row>
    <row r="24" spans="2:11" ht="15" customHeight="1" x14ac:dyDescent="0.25">
      <c r="B24" s="1" t="s">
        <v>87</v>
      </c>
      <c r="C24" s="2">
        <f t="shared" si="0"/>
        <v>1.7827308487478381E-2</v>
      </c>
      <c r="D24" s="2">
        <f>F8</f>
        <v>4.0000000000000001E-3</v>
      </c>
      <c r="E24" s="2">
        <f>H8</f>
        <v>3.2000000000000001E-2</v>
      </c>
    </row>
    <row r="25" spans="2:11" ht="14.25" customHeight="1" x14ac:dyDescent="0.25">
      <c r="B25" s="1" t="s">
        <v>88</v>
      </c>
      <c r="C25" s="2">
        <f t="shared" si="0"/>
        <v>1.5660983335949513E-3</v>
      </c>
      <c r="D25" s="2">
        <f>D9</f>
        <v>0</v>
      </c>
      <c r="E25" s="2">
        <f>C9</f>
        <v>5.0000000000000001E-3</v>
      </c>
    </row>
    <row r="26" spans="2:11" x14ac:dyDescent="0.25">
      <c r="B26" s="1" t="s">
        <v>89</v>
      </c>
      <c r="C26" s="2">
        <f t="shared" si="0"/>
        <v>4.4220724264445399E-2</v>
      </c>
      <c r="D26" s="2">
        <f>F10</f>
        <v>8.9999999999999993E-3</v>
      </c>
      <c r="E26" s="2">
        <f>K10</f>
        <v>6.0999999999999999E-2</v>
      </c>
    </row>
    <row r="27" spans="2:11" x14ac:dyDescent="0.25">
      <c r="B27" s="1" t="s">
        <v>90</v>
      </c>
      <c r="C27" s="2">
        <f t="shared" si="0"/>
        <v>0.26521726856889849</v>
      </c>
      <c r="D27" s="2">
        <f>I11</f>
        <v>0.23200000000000001</v>
      </c>
      <c r="E27" s="2">
        <f>F11</f>
        <v>0.313</v>
      </c>
    </row>
    <row r="28" spans="2:11" x14ac:dyDescent="0.25">
      <c r="B28" s="1" t="s">
        <v>91</v>
      </c>
      <c r="C28" s="2">
        <f t="shared" si="0"/>
        <v>1.1786751347950233E-2</v>
      </c>
      <c r="D28" s="2">
        <f>H12</f>
        <v>5.0000000000000001E-3</v>
      </c>
      <c r="E28" s="2">
        <f>K12</f>
        <v>1.9E-2</v>
      </c>
    </row>
    <row r="29" spans="2:11" x14ac:dyDescent="0.25">
      <c r="B29" s="1" t="s">
        <v>107</v>
      </c>
      <c r="C29" s="2">
        <f t="shared" si="0"/>
        <v>1.9222919605457148E-3</v>
      </c>
      <c r="D29" s="2">
        <f>H13</f>
        <v>0</v>
      </c>
      <c r="E29" s="2">
        <f>J13</f>
        <v>5.0000000000000001E-3</v>
      </c>
    </row>
    <row r="30" spans="2:11" x14ac:dyDescent="0.25">
      <c r="B30" s="1" t="s">
        <v>92</v>
      </c>
      <c r="C30" s="2">
        <f t="shared" si="0"/>
        <v>5.5530155332255263E-2</v>
      </c>
      <c r="D30" s="2">
        <f>C14</f>
        <v>3.7999999999999999E-2</v>
      </c>
      <c r="E30" s="2">
        <f>J14</f>
        <v>8.3000000000000004E-2</v>
      </c>
    </row>
    <row r="31" spans="2:11" x14ac:dyDescent="0.25">
      <c r="B31" s="1" t="s">
        <v>0</v>
      </c>
      <c r="C31" s="2">
        <f>SUM(C22:C30)</f>
        <v>0.99996172564277064</v>
      </c>
      <c r="D31" s="13"/>
      <c r="E31" s="13"/>
    </row>
    <row r="32" spans="2:11" x14ac:dyDescent="0.25">
      <c r="B32" s="3" t="s">
        <v>12</v>
      </c>
      <c r="C32" s="14">
        <f>SUM(C16:K16)</f>
        <v>3595</v>
      </c>
      <c r="D32" s="13"/>
      <c r="E32" s="13"/>
    </row>
    <row r="35" spans="2:4" x14ac:dyDescent="0.25">
      <c r="B35" s="42" t="s">
        <v>13</v>
      </c>
      <c r="C35" s="42"/>
      <c r="D35" s="27"/>
    </row>
    <row r="36" spans="2:4" x14ac:dyDescent="0.25">
      <c r="B36" s="25" t="s">
        <v>111</v>
      </c>
      <c r="C36" s="8"/>
    </row>
    <row r="37" spans="2:4" x14ac:dyDescent="0.25">
      <c r="B37" s="25" t="s">
        <v>112</v>
      </c>
      <c r="C37" s="7"/>
    </row>
  </sheetData>
  <mergeCells count="1">
    <mergeCell ref="B35:C35"/>
  </mergeCells>
  <pageMargins left="0.25" right="0.25" top="0.75" bottom="0.75" header="0.3" footer="0.3"/>
  <pageSetup paperSize="9" scale="75" fitToHeight="0" orientation="landscape" r:id="rId1"/>
  <ignoredErrors>
    <ignoredError sqref="D25 E2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22</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18</v>
      </c>
      <c r="C6" s="21">
        <v>0.191</v>
      </c>
      <c r="D6" s="2">
        <v>0.255</v>
      </c>
      <c r="E6" s="2">
        <v>0.21199999999999999</v>
      </c>
      <c r="F6" s="2">
        <v>0.28599999999999998</v>
      </c>
      <c r="G6" s="2">
        <v>0.23699999999999999</v>
      </c>
      <c r="H6" s="2">
        <v>0.25</v>
      </c>
      <c r="I6" s="22">
        <v>0.26600000000000001</v>
      </c>
      <c r="J6" s="2">
        <v>0.161</v>
      </c>
      <c r="K6" s="2">
        <v>0.17299999999999999</v>
      </c>
    </row>
    <row r="7" spans="2:11" x14ac:dyDescent="0.25">
      <c r="B7" s="1" t="s">
        <v>19</v>
      </c>
      <c r="C7" s="2">
        <v>0.34899999999999998</v>
      </c>
      <c r="D7" s="2">
        <v>0.33200000000000002</v>
      </c>
      <c r="E7" s="2">
        <v>0.30199999999999999</v>
      </c>
      <c r="F7" s="2">
        <v>0.34799999999999998</v>
      </c>
      <c r="G7" s="2">
        <v>0.32500000000000001</v>
      </c>
      <c r="H7" s="2">
        <v>0.36099999999999999</v>
      </c>
      <c r="I7" s="2">
        <v>0.307</v>
      </c>
      <c r="J7" s="2">
        <v>0.35099999999999998</v>
      </c>
      <c r="K7" s="2">
        <v>0.29899999999999999</v>
      </c>
    </row>
    <row r="8" spans="2:11" x14ac:dyDescent="0.25">
      <c r="B8" s="1" t="s">
        <v>20</v>
      </c>
      <c r="C8" s="2">
        <v>0.16600000000000001</v>
      </c>
      <c r="D8" s="2">
        <v>0.14099999999999999</v>
      </c>
      <c r="E8" s="2">
        <v>0.16700000000000001</v>
      </c>
      <c r="F8" s="2">
        <v>0.11</v>
      </c>
      <c r="G8" s="2">
        <v>0.14499999999999999</v>
      </c>
      <c r="H8" s="2">
        <v>0.14799999999999999</v>
      </c>
      <c r="I8" s="2">
        <v>0.16200000000000001</v>
      </c>
      <c r="J8" s="2">
        <v>0.156</v>
      </c>
      <c r="K8" s="2">
        <v>0.159</v>
      </c>
    </row>
    <row r="9" spans="2:11" x14ac:dyDescent="0.25">
      <c r="B9" s="1" t="s">
        <v>21</v>
      </c>
      <c r="C9" s="2">
        <v>0.19900000000000001</v>
      </c>
      <c r="D9" s="2">
        <v>0.155</v>
      </c>
      <c r="E9" s="22">
        <v>0.23400000000000001</v>
      </c>
      <c r="F9" s="2">
        <v>0.14499999999999999</v>
      </c>
      <c r="G9" s="2">
        <v>0.161</v>
      </c>
      <c r="H9" s="2">
        <v>0.13900000000000001</v>
      </c>
      <c r="I9" s="21">
        <v>0.152</v>
      </c>
      <c r="J9" s="22">
        <v>0.24399999999999999</v>
      </c>
      <c r="K9" s="22">
        <v>0.28999999999999998</v>
      </c>
    </row>
    <row r="10" spans="2:11" x14ac:dyDescent="0.25">
      <c r="B10" s="1" t="s">
        <v>105</v>
      </c>
      <c r="C10" s="2">
        <v>9.5000000000000001E-2</v>
      </c>
      <c r="D10" s="2">
        <v>0.11799999999999999</v>
      </c>
      <c r="E10" s="2">
        <v>8.5999999999999993E-2</v>
      </c>
      <c r="F10" s="2">
        <v>0.11</v>
      </c>
      <c r="G10" s="22">
        <v>0.13300000000000001</v>
      </c>
      <c r="H10" s="2">
        <v>0.10199999999999999</v>
      </c>
      <c r="I10" s="2">
        <v>0.113</v>
      </c>
      <c r="J10" s="2">
        <v>8.7999999999999995E-2</v>
      </c>
      <c r="K10" s="2">
        <v>7.9000000000000001E-2</v>
      </c>
    </row>
    <row r="11" spans="2:11" x14ac:dyDescent="0.25">
      <c r="B11" s="1" t="s">
        <v>0</v>
      </c>
      <c r="C11" s="5">
        <v>1</v>
      </c>
      <c r="D11" s="5">
        <v>1</v>
      </c>
      <c r="E11" s="5">
        <v>1</v>
      </c>
      <c r="F11" s="5">
        <v>1</v>
      </c>
      <c r="G11" s="5">
        <v>1</v>
      </c>
      <c r="H11" s="5">
        <v>1</v>
      </c>
      <c r="I11" s="5">
        <v>1</v>
      </c>
      <c r="J11" s="5">
        <v>1</v>
      </c>
      <c r="K11" s="5">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8">
        <v>2824134</v>
      </c>
      <c r="D13" s="18">
        <v>1198791</v>
      </c>
      <c r="E13" s="18">
        <v>4027167</v>
      </c>
      <c r="F13" s="18">
        <v>732780</v>
      </c>
      <c r="G13" s="18">
        <v>1917819</v>
      </c>
      <c r="H13" s="18">
        <v>5451322</v>
      </c>
      <c r="I13" s="18">
        <v>3098671</v>
      </c>
      <c r="J13" s="18">
        <v>1171835</v>
      </c>
      <c r="K13" s="18">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117</v>
      </c>
      <c r="C17" s="29">
        <v>0.54</v>
      </c>
      <c r="D17" s="29">
        <v>0.58699999999999997</v>
      </c>
      <c r="E17" s="30">
        <v>0.51400000000000001</v>
      </c>
      <c r="F17" s="31">
        <v>0.6339999999999999</v>
      </c>
      <c r="G17" s="34">
        <v>0.56200000000000006</v>
      </c>
      <c r="H17" s="34">
        <v>0.61099999999999999</v>
      </c>
      <c r="I17" s="34">
        <v>0.57299999999999995</v>
      </c>
      <c r="J17" s="34">
        <v>0.51200000000000001</v>
      </c>
      <c r="K17" s="30">
        <v>0.47199999999999998</v>
      </c>
    </row>
    <row r="18" spans="2:11" x14ac:dyDescent="0.25">
      <c r="B18" s="1" t="s">
        <v>118</v>
      </c>
      <c r="C18" s="29">
        <v>0.36499999999999999</v>
      </c>
      <c r="D18" s="29">
        <v>0.29599999999999999</v>
      </c>
      <c r="E18" s="31">
        <v>0.40100000000000002</v>
      </c>
      <c r="F18" s="30">
        <v>0.255</v>
      </c>
      <c r="G18" s="34">
        <v>0.30599999999999999</v>
      </c>
      <c r="H18" s="34">
        <v>0.28700000000000003</v>
      </c>
      <c r="I18" s="34">
        <v>0.314</v>
      </c>
      <c r="J18" s="34">
        <v>0.4</v>
      </c>
      <c r="K18" s="31">
        <v>0.44899999999999995</v>
      </c>
    </row>
    <row r="19" spans="2:11" x14ac:dyDescent="0.25">
      <c r="B19" s="1" t="s">
        <v>119</v>
      </c>
      <c r="C19" s="29">
        <v>9.5000000000000001E-2</v>
      </c>
      <c r="D19" s="29">
        <v>0.11799999999999999</v>
      </c>
      <c r="E19" s="29">
        <v>8.5999999999999993E-2</v>
      </c>
      <c r="F19" s="34">
        <v>0.11</v>
      </c>
      <c r="G19" s="31">
        <v>0.13300000000000001</v>
      </c>
      <c r="H19" s="34">
        <v>0.10199999999999999</v>
      </c>
      <c r="I19" s="34">
        <v>0.113</v>
      </c>
      <c r="J19" s="34">
        <v>8.7999999999999995E-2</v>
      </c>
      <c r="K19" s="34">
        <v>7.9000000000000001E-2</v>
      </c>
    </row>
    <row r="20" spans="2:11" x14ac:dyDescent="0.25">
      <c r="B20" s="1" t="s">
        <v>0</v>
      </c>
      <c r="C20" s="29">
        <v>1</v>
      </c>
      <c r="D20" s="29">
        <v>1</v>
      </c>
      <c r="E20" s="29">
        <v>1</v>
      </c>
      <c r="F20" s="29">
        <v>0.99900000000000011</v>
      </c>
      <c r="G20" s="29">
        <v>0.999</v>
      </c>
      <c r="H20" s="29">
        <v>1</v>
      </c>
      <c r="I20" s="29">
        <v>1</v>
      </c>
      <c r="J20" s="29">
        <v>1</v>
      </c>
      <c r="K20" s="29">
        <v>0.99999999999999989</v>
      </c>
    </row>
    <row r="23" spans="2:11" x14ac:dyDescent="0.25">
      <c r="B23" t="s">
        <v>115</v>
      </c>
    </row>
    <row r="24" spans="2:11" ht="45.75" customHeight="1" x14ac:dyDescent="0.25">
      <c r="B24" s="1"/>
      <c r="C24" s="1"/>
      <c r="D24" s="33" t="s">
        <v>15</v>
      </c>
      <c r="E24" s="33" t="s">
        <v>14</v>
      </c>
    </row>
    <row r="25" spans="2:11" x14ac:dyDescent="0.25">
      <c r="B25" s="1" t="s">
        <v>18</v>
      </c>
      <c r="C25" s="2">
        <f>((C6*C$13)+(D6*D$13)+(E6*E$13)+(F6*F$13)+(G6*G$13)+(H6*H$13)+(I6*I$13)+(J6*J$13)+(K6*K$13))/(C$13+D$13+E$13+F$13+G$13+H$13+I$13+J$13+K$13)</f>
        <v>0.22618854609139655</v>
      </c>
      <c r="D25" s="2">
        <f>J6</f>
        <v>0.161</v>
      </c>
      <c r="E25" s="2">
        <f>F6</f>
        <v>0.28599999999999998</v>
      </c>
    </row>
    <row r="26" spans="2:11" x14ac:dyDescent="0.25">
      <c r="B26" s="1" t="s">
        <v>19</v>
      </c>
      <c r="C26" s="2">
        <f t="shared" ref="C26:C29" si="0">((C7*C$13)+(D7*D$13)+(E7*E$13)+(F7*F$13)+(G7*G$13)+(H7*H$13)+(I7*I$13)+(J7*J$13)+(K7*K$13))/(C$13+D$13+E$13+F$13+G$13+H$13+I$13+J$13+K$13)</f>
        <v>0.3299849466868443</v>
      </c>
      <c r="D26" s="2">
        <f>K7</f>
        <v>0.29899999999999999</v>
      </c>
      <c r="E26" s="2">
        <f>H7</f>
        <v>0.36099999999999999</v>
      </c>
    </row>
    <row r="27" spans="2:11" x14ac:dyDescent="0.25">
      <c r="B27" s="1" t="s">
        <v>20</v>
      </c>
      <c r="C27" s="2">
        <f t="shared" si="0"/>
        <v>0.1551824208777676</v>
      </c>
      <c r="D27" s="2">
        <f>F8</f>
        <v>0.11</v>
      </c>
      <c r="E27" s="2">
        <f>E8</f>
        <v>0.16700000000000001</v>
      </c>
    </row>
    <row r="28" spans="2:11" x14ac:dyDescent="0.25">
      <c r="B28" s="1" t="s">
        <v>21</v>
      </c>
      <c r="C28" s="2">
        <f t="shared" si="0"/>
        <v>0.18841119304945003</v>
      </c>
      <c r="D28" s="2">
        <f>H9</f>
        <v>0.13900000000000001</v>
      </c>
      <c r="E28" s="2">
        <f>K9</f>
        <v>0.28999999999999998</v>
      </c>
    </row>
    <row r="29" spans="2:11" x14ac:dyDescent="0.25">
      <c r="B29" s="1" t="s">
        <v>105</v>
      </c>
      <c r="C29" s="2">
        <f t="shared" si="0"/>
        <v>0.10051573175519019</v>
      </c>
      <c r="D29" s="2">
        <f>K10</f>
        <v>7.9000000000000001E-2</v>
      </c>
      <c r="E29" s="2">
        <f>G10</f>
        <v>0.13300000000000001</v>
      </c>
    </row>
    <row r="30" spans="2:11" x14ac:dyDescent="0.25">
      <c r="B30" s="1" t="s">
        <v>0</v>
      </c>
      <c r="C30" s="2">
        <f>SUM(C25:C29)</f>
        <v>1.0002828384606486</v>
      </c>
      <c r="D30" s="13"/>
      <c r="E30" s="13"/>
    </row>
    <row r="31" spans="2:11" x14ac:dyDescent="0.25">
      <c r="B31" s="3" t="s">
        <v>12</v>
      </c>
      <c r="C31" s="17">
        <f>SUM(C12:K12)</f>
        <v>3595</v>
      </c>
      <c r="D31" s="13"/>
      <c r="E31" s="13"/>
    </row>
    <row r="34" spans="2:4" x14ac:dyDescent="0.25">
      <c r="B34" s="42" t="s">
        <v>13</v>
      </c>
      <c r="C34" s="42"/>
      <c r="D34" s="1"/>
    </row>
    <row r="35" spans="2:4" x14ac:dyDescent="0.25">
      <c r="B35" s="41" t="s">
        <v>111</v>
      </c>
      <c r="C35" s="41"/>
      <c r="D35" s="8"/>
    </row>
    <row r="36" spans="2:4" x14ac:dyDescent="0.25">
      <c r="B36" s="41" t="s">
        <v>112</v>
      </c>
      <c r="C36" s="41"/>
      <c r="D36" s="7"/>
    </row>
  </sheetData>
  <mergeCells count="3">
    <mergeCell ref="B34:C34"/>
    <mergeCell ref="B35:C35"/>
    <mergeCell ref="B36:C36"/>
  </mergeCells>
  <conditionalFormatting sqref="J24">
    <cfRule type="top10" dxfId="4" priority="1" rank="1"/>
  </conditionalFormatting>
  <conditionalFormatting sqref="C6:K6">
    <cfRule type="top10" dxfId="3" priority="2" bottom="1" rank="1"/>
    <cfRule type="top10" dxfId="2" priority="3" rank="1"/>
  </conditionalFormatting>
  <pageMargins left="0.25" right="0.25" top="0.75" bottom="0.75" header="0.3" footer="0.3"/>
  <pageSetup paperSize="9" scale="80" fitToHeight="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97</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94</v>
      </c>
      <c r="C6" s="22">
        <v>0.33400000000000002</v>
      </c>
      <c r="D6" s="2">
        <v>0.23599999999999999</v>
      </c>
      <c r="E6" s="22">
        <v>0.27500000000000002</v>
      </c>
      <c r="F6" s="22">
        <v>0.313</v>
      </c>
      <c r="G6" s="2">
        <v>0.22900000000000001</v>
      </c>
      <c r="H6" s="21">
        <v>8.3000000000000004E-2</v>
      </c>
      <c r="I6" s="21">
        <v>0.17299999999999999</v>
      </c>
      <c r="J6" s="22">
        <v>0.29799999999999999</v>
      </c>
      <c r="K6" s="22">
        <v>0.28199999999999997</v>
      </c>
    </row>
    <row r="7" spans="2:11" x14ac:dyDescent="0.25">
      <c r="B7" s="1" t="s">
        <v>95</v>
      </c>
      <c r="C7" s="21">
        <v>0.34499999999999997</v>
      </c>
      <c r="D7" s="2">
        <v>0.35499999999999998</v>
      </c>
      <c r="E7" s="2">
        <v>0.38500000000000001</v>
      </c>
      <c r="F7" s="2">
        <v>0.33</v>
      </c>
      <c r="G7" s="22">
        <v>0.435</v>
      </c>
      <c r="H7" s="2">
        <v>0.38400000000000001</v>
      </c>
      <c r="I7" s="2">
        <v>0.40799999999999997</v>
      </c>
      <c r="J7" s="2">
        <v>0.41499999999999998</v>
      </c>
      <c r="K7" s="2">
        <v>0.376</v>
      </c>
    </row>
    <row r="8" spans="2:11" x14ac:dyDescent="0.25">
      <c r="B8" s="1" t="s">
        <v>96</v>
      </c>
      <c r="C8" s="21">
        <v>0.32100000000000001</v>
      </c>
      <c r="D8" s="2">
        <v>0.40899999999999997</v>
      </c>
      <c r="E8" s="21">
        <v>0.34</v>
      </c>
      <c r="F8" s="2">
        <v>0.35699999999999998</v>
      </c>
      <c r="G8" s="21">
        <v>0.33600000000000002</v>
      </c>
      <c r="H8" s="22">
        <v>0.53200000000000003</v>
      </c>
      <c r="I8" s="2">
        <v>0.42</v>
      </c>
      <c r="J8" s="21">
        <v>0.28799999999999998</v>
      </c>
      <c r="K8" s="2">
        <v>0.34300000000000003</v>
      </c>
    </row>
    <row r="9" spans="2:11" x14ac:dyDescent="0.25">
      <c r="B9" s="1" t="s">
        <v>0</v>
      </c>
      <c r="C9" s="5">
        <v>1</v>
      </c>
      <c r="D9" s="5">
        <v>1</v>
      </c>
      <c r="E9" s="5">
        <v>1</v>
      </c>
      <c r="F9" s="5">
        <v>1</v>
      </c>
      <c r="G9" s="5">
        <v>1</v>
      </c>
      <c r="H9" s="5">
        <v>1</v>
      </c>
      <c r="I9" s="5">
        <v>1</v>
      </c>
      <c r="J9" s="5">
        <v>1</v>
      </c>
      <c r="K9" s="5">
        <v>1</v>
      </c>
    </row>
    <row r="10" spans="2:11" x14ac:dyDescent="0.25">
      <c r="B10" s="9" t="s">
        <v>12</v>
      </c>
      <c r="C10" s="10">
        <v>633</v>
      </c>
      <c r="D10" s="10">
        <v>220</v>
      </c>
      <c r="E10" s="10">
        <v>723</v>
      </c>
      <c r="F10" s="10">
        <v>227</v>
      </c>
      <c r="G10" s="10">
        <v>421</v>
      </c>
      <c r="H10" s="10">
        <v>216</v>
      </c>
      <c r="I10" s="10">
        <v>736</v>
      </c>
      <c r="J10" s="10">
        <v>205</v>
      </c>
      <c r="K10" s="10">
        <v>214</v>
      </c>
    </row>
    <row r="11" spans="2:11" x14ac:dyDescent="0.25">
      <c r="B11" s="11" t="s">
        <v>16</v>
      </c>
      <c r="C11" s="15">
        <v>2824134</v>
      </c>
      <c r="D11" s="15">
        <v>1198791</v>
      </c>
      <c r="E11" s="15">
        <v>4027167</v>
      </c>
      <c r="F11" s="15">
        <v>732780</v>
      </c>
      <c r="G11" s="15">
        <v>1917819</v>
      </c>
      <c r="H11" s="15">
        <v>5451322</v>
      </c>
      <c r="I11" s="15">
        <v>3098671</v>
      </c>
      <c r="J11" s="15">
        <v>1171835</v>
      </c>
      <c r="K11" s="15">
        <v>2244119</v>
      </c>
    </row>
    <row r="14" spans="2:11" x14ac:dyDescent="0.25">
      <c r="B14" t="s">
        <v>115</v>
      </c>
    </row>
    <row r="15" spans="2:11" ht="45.75" customHeight="1" x14ac:dyDescent="0.25">
      <c r="B15" s="1"/>
      <c r="C15" s="1"/>
      <c r="D15" s="33" t="s">
        <v>15</v>
      </c>
      <c r="E15" s="33" t="s">
        <v>14</v>
      </c>
    </row>
    <row r="16" spans="2:11" x14ac:dyDescent="0.25">
      <c r="B16" s="1" t="s">
        <v>94</v>
      </c>
      <c r="C16" s="2">
        <f>((C6*C$11)+(D6*D$11)+(E6*E$11)+(F6*F$11)+(G6*G$11)+(H6*H$11)+(I6*I$11)+(J6*J$11)+(K6*K$11))/(C$11+D$11+E$11+F$11+G$11+H$11+I$11+J$11+K$11)</f>
        <v>0.21938697944529753</v>
      </c>
      <c r="D16" s="2">
        <f>H6</f>
        <v>8.3000000000000004E-2</v>
      </c>
      <c r="E16" s="2">
        <f>C6</f>
        <v>0.33400000000000002</v>
      </c>
    </row>
    <row r="17" spans="2:5" x14ac:dyDescent="0.25">
      <c r="B17" s="1" t="s">
        <v>95</v>
      </c>
      <c r="C17" s="2">
        <f t="shared" ref="C17:C18" si="0">((C7*C$11)+(D7*D$11)+(E7*E$11)+(F7*F$11)+(G7*G$11)+(H7*H$11)+(I7*I$11)+(J7*J$11)+(K7*K$11))/(C$11+D$11+E$11+F$11+G$11+H$11+I$11+J$11+K$11)</f>
        <v>0.38444566326951529</v>
      </c>
      <c r="D17" s="2">
        <f>F7</f>
        <v>0.33</v>
      </c>
      <c r="E17" s="2">
        <f>G7</f>
        <v>0.435</v>
      </c>
    </row>
    <row r="18" spans="2:5" x14ac:dyDescent="0.25">
      <c r="B18" s="1" t="s">
        <v>96</v>
      </c>
      <c r="C18" s="2">
        <f t="shared" si="0"/>
        <v>0.39621426777098573</v>
      </c>
      <c r="D18" s="2">
        <f>J8</f>
        <v>0.28799999999999998</v>
      </c>
      <c r="E18" s="2">
        <f>H8</f>
        <v>0.53200000000000003</v>
      </c>
    </row>
    <row r="19" spans="2:5" x14ac:dyDescent="0.25">
      <c r="B19" s="1" t="s">
        <v>0</v>
      </c>
      <c r="C19" s="2">
        <f>SUM(C16:C18)</f>
        <v>1.0000469104857985</v>
      </c>
      <c r="D19" s="13"/>
      <c r="E19" s="13"/>
    </row>
    <row r="20" spans="2:5" x14ac:dyDescent="0.25">
      <c r="B20" s="3" t="s">
        <v>12</v>
      </c>
      <c r="C20" s="14">
        <f>SUM(C10:K10)</f>
        <v>3595</v>
      </c>
      <c r="D20" s="13"/>
      <c r="E20" s="13"/>
    </row>
    <row r="23" spans="2:5" x14ac:dyDescent="0.25">
      <c r="B23" s="42" t="s">
        <v>13</v>
      </c>
      <c r="C23" s="42"/>
      <c r="D23" s="1"/>
    </row>
    <row r="24" spans="2:5" x14ac:dyDescent="0.25">
      <c r="B24" s="41" t="s">
        <v>111</v>
      </c>
      <c r="C24" s="41"/>
      <c r="D24" s="8"/>
    </row>
    <row r="25" spans="2:5" x14ac:dyDescent="0.25">
      <c r="B25" s="41" t="s">
        <v>112</v>
      </c>
      <c r="C25" s="41"/>
      <c r="D25" s="7"/>
    </row>
  </sheetData>
  <mergeCells count="3">
    <mergeCell ref="B23:C23"/>
    <mergeCell ref="B24:C24"/>
    <mergeCell ref="B25:C25"/>
  </mergeCells>
  <pageMargins left="0.25" right="0.25" top="0.75" bottom="0.75" header="0.3" footer="0.3"/>
  <pageSetup paperSize="9" scale="80"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1"/>
  <sheetViews>
    <sheetView topLeftCell="A9" workbookViewId="0">
      <selection activeCell="C5" sqref="C5:K5"/>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104</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98</v>
      </c>
      <c r="C6" s="22">
        <v>0.70899999999999996</v>
      </c>
      <c r="D6" s="2">
        <v>0.70899999999999996</v>
      </c>
      <c r="E6" s="2">
        <v>0.69199999999999995</v>
      </c>
      <c r="F6" s="2">
        <v>0.66500000000000004</v>
      </c>
      <c r="G6" s="21">
        <v>0.59699999999999998</v>
      </c>
      <c r="H6" s="21">
        <v>0.60899999999999999</v>
      </c>
      <c r="I6" s="2">
        <v>0.66800000000000004</v>
      </c>
      <c r="J6" s="2">
        <v>0.72199999999999998</v>
      </c>
      <c r="K6" s="2">
        <v>0.64800000000000002</v>
      </c>
    </row>
    <row r="7" spans="2:11" x14ac:dyDescent="0.25">
      <c r="B7" s="1" t="s">
        <v>99</v>
      </c>
      <c r="C7" s="2">
        <v>9.1999999999999998E-2</v>
      </c>
      <c r="D7" s="2">
        <v>0.105</v>
      </c>
      <c r="E7" s="2">
        <v>9.5000000000000001E-2</v>
      </c>
      <c r="F7" s="22">
        <v>0.17599999999999999</v>
      </c>
      <c r="G7" s="22">
        <v>0.14499999999999999</v>
      </c>
      <c r="H7" s="2">
        <v>0.112</v>
      </c>
      <c r="I7" s="2">
        <v>0.10100000000000001</v>
      </c>
      <c r="J7" s="2">
        <v>6.8000000000000005E-2</v>
      </c>
      <c r="K7" s="2">
        <v>0.122</v>
      </c>
    </row>
    <row r="8" spans="2:11" x14ac:dyDescent="0.25">
      <c r="B8" s="1" t="s">
        <v>100</v>
      </c>
      <c r="C8" s="21">
        <v>4.7E-2</v>
      </c>
      <c r="D8" s="2">
        <v>8.2000000000000003E-2</v>
      </c>
      <c r="E8" s="2">
        <v>7.1999999999999995E-2</v>
      </c>
      <c r="F8" s="2">
        <v>4.8000000000000001E-2</v>
      </c>
      <c r="G8" s="2">
        <v>8.3000000000000004E-2</v>
      </c>
      <c r="H8" s="2">
        <v>9.2999999999999999E-2</v>
      </c>
      <c r="I8" s="2">
        <v>6.7000000000000004E-2</v>
      </c>
      <c r="J8" s="2">
        <v>5.3999999999999999E-2</v>
      </c>
      <c r="K8" s="22">
        <v>0.127</v>
      </c>
    </row>
    <row r="9" spans="2:11" x14ac:dyDescent="0.25">
      <c r="B9" s="1" t="s">
        <v>101</v>
      </c>
      <c r="C9" s="2">
        <v>5.5E-2</v>
      </c>
      <c r="D9" s="2">
        <v>0.05</v>
      </c>
      <c r="E9" s="2">
        <v>0.04</v>
      </c>
      <c r="F9" s="2">
        <v>3.5000000000000003E-2</v>
      </c>
      <c r="G9" s="2">
        <v>0.05</v>
      </c>
      <c r="H9" s="22">
        <v>9.2999999999999999E-2</v>
      </c>
      <c r="I9" s="22">
        <v>7.9000000000000001E-2</v>
      </c>
      <c r="J9" s="2">
        <v>5.8999999999999997E-2</v>
      </c>
      <c r="K9" s="2">
        <v>2.8000000000000001E-2</v>
      </c>
    </row>
    <row r="10" spans="2:11" x14ac:dyDescent="0.25">
      <c r="B10" s="1" t="s">
        <v>102</v>
      </c>
      <c r="C10" s="2">
        <v>8.9999999999999993E-3</v>
      </c>
      <c r="D10" s="2">
        <v>0</v>
      </c>
      <c r="E10" s="2">
        <v>8.0000000000000002E-3</v>
      </c>
      <c r="F10" s="2">
        <v>4.0000000000000001E-3</v>
      </c>
      <c r="G10" s="2">
        <v>7.0000000000000001E-3</v>
      </c>
      <c r="H10" s="2">
        <v>5.0000000000000001E-3</v>
      </c>
      <c r="I10" s="2">
        <v>1.2E-2</v>
      </c>
      <c r="J10" s="2">
        <v>1.4999999999999999E-2</v>
      </c>
      <c r="K10" s="2">
        <v>8.9999999999999993E-3</v>
      </c>
    </row>
    <row r="11" spans="2:11" x14ac:dyDescent="0.25">
      <c r="B11" s="1" t="s">
        <v>103</v>
      </c>
      <c r="C11" s="5">
        <v>8.6999999999999994E-2</v>
      </c>
      <c r="D11" s="5">
        <v>5.5E-2</v>
      </c>
      <c r="E11" s="5">
        <v>9.2999999999999999E-2</v>
      </c>
      <c r="F11" s="5">
        <v>7.0000000000000007E-2</v>
      </c>
      <c r="G11" s="23">
        <v>0.11799999999999999</v>
      </c>
      <c r="H11" s="5">
        <v>8.7999999999999995E-2</v>
      </c>
      <c r="I11" s="5">
        <v>7.2999999999999995E-2</v>
      </c>
      <c r="J11" s="5">
        <v>8.3000000000000004E-2</v>
      </c>
      <c r="K11" s="5">
        <v>6.6000000000000003E-2</v>
      </c>
    </row>
    <row r="12" spans="2:11" x14ac:dyDescent="0.25">
      <c r="B12" s="1" t="s">
        <v>0</v>
      </c>
      <c r="C12" s="5">
        <v>1</v>
      </c>
      <c r="D12" s="5">
        <v>1</v>
      </c>
      <c r="E12" s="5">
        <v>1</v>
      </c>
      <c r="F12" s="5">
        <v>1</v>
      </c>
      <c r="G12" s="5">
        <v>1</v>
      </c>
      <c r="H12" s="5">
        <v>1</v>
      </c>
      <c r="I12" s="5">
        <v>1</v>
      </c>
      <c r="J12" s="5">
        <v>1</v>
      </c>
      <c r="K12" s="5">
        <v>1</v>
      </c>
    </row>
    <row r="13" spans="2:11" x14ac:dyDescent="0.25">
      <c r="B13" s="9" t="s">
        <v>12</v>
      </c>
      <c r="C13" s="10">
        <v>633</v>
      </c>
      <c r="D13" s="10">
        <v>220</v>
      </c>
      <c r="E13" s="10">
        <v>723</v>
      </c>
      <c r="F13" s="10">
        <v>227</v>
      </c>
      <c r="G13" s="10">
        <v>421</v>
      </c>
      <c r="H13" s="10">
        <v>216</v>
      </c>
      <c r="I13" s="10">
        <v>736</v>
      </c>
      <c r="J13" s="10">
        <v>205</v>
      </c>
      <c r="K13" s="10">
        <v>214</v>
      </c>
    </row>
    <row r="14" spans="2:11" x14ac:dyDescent="0.25">
      <c r="B14" s="11" t="s">
        <v>16</v>
      </c>
      <c r="C14" s="15">
        <v>2824134</v>
      </c>
      <c r="D14" s="15">
        <v>1198791</v>
      </c>
      <c r="E14" s="15">
        <v>4027167</v>
      </c>
      <c r="F14" s="15">
        <v>732780</v>
      </c>
      <c r="G14" s="15">
        <v>1917819</v>
      </c>
      <c r="H14" s="15">
        <v>5451322</v>
      </c>
      <c r="I14" s="15">
        <v>3098671</v>
      </c>
      <c r="J14" s="15">
        <v>1171835</v>
      </c>
      <c r="K14" s="15">
        <v>2244119</v>
      </c>
    </row>
    <row r="17" spans="2:5" x14ac:dyDescent="0.25">
      <c r="B17" t="s">
        <v>115</v>
      </c>
    </row>
    <row r="18" spans="2:5" ht="45.75" customHeight="1" x14ac:dyDescent="0.25">
      <c r="B18" s="1"/>
      <c r="C18" s="1"/>
      <c r="D18" s="33" t="s">
        <v>15</v>
      </c>
      <c r="E18" s="33" t="s">
        <v>14</v>
      </c>
    </row>
    <row r="19" spans="2:5" x14ac:dyDescent="0.25">
      <c r="B19" s="1" t="s">
        <v>98</v>
      </c>
      <c r="C19" s="2">
        <f>((C6*C$13)+(D6*D$13)+(E6*E$13)+(F6*F$13)+(G6*G$13)+(H6*H$13)+(I6*I$13)+(J6*J$13)+(K6*K$13))/(C$13+D$13+E$13+F$13+G$13+H$13+I$13+J$13+K$13)</f>
        <v>0.67239471488178015</v>
      </c>
      <c r="D19" s="2">
        <f>G6</f>
        <v>0.59699999999999998</v>
      </c>
      <c r="E19" s="2">
        <f>J6</f>
        <v>0.72199999999999998</v>
      </c>
    </row>
    <row r="20" spans="2:5" x14ac:dyDescent="0.25">
      <c r="B20" s="1" t="s">
        <v>99</v>
      </c>
      <c r="C20" s="2">
        <f t="shared" ref="C20:C24" si="0">((C7*C$13)+(D7*D$13)+(E7*E$13)+(F7*F$13)+(G7*G$13)+(H7*H$13)+(I7*I$13)+(J7*J$13)+(K7*K$13))/(C$13+D$13+E$13+F$13+G$13+H$13+I$13+J$13+K$13)</f>
        <v>0.10837107093184979</v>
      </c>
      <c r="D20" s="2">
        <f>J7</f>
        <v>6.8000000000000005E-2</v>
      </c>
      <c r="E20" s="2">
        <f>F7</f>
        <v>0.17599999999999999</v>
      </c>
    </row>
    <row r="21" spans="2:5" x14ac:dyDescent="0.25">
      <c r="B21" s="1" t="s">
        <v>100</v>
      </c>
      <c r="C21" s="2">
        <f t="shared" si="0"/>
        <v>7.0468428372739922E-2</v>
      </c>
      <c r="D21" s="2">
        <f>C8</f>
        <v>4.7E-2</v>
      </c>
      <c r="E21" s="2">
        <f>K8</f>
        <v>0.127</v>
      </c>
    </row>
    <row r="22" spans="2:5" x14ac:dyDescent="0.25">
      <c r="B22" s="1" t="s">
        <v>101</v>
      </c>
      <c r="C22" s="2">
        <f t="shared" si="0"/>
        <v>5.5646453407510434E-2</v>
      </c>
      <c r="D22" s="2">
        <f>K9</f>
        <v>2.8000000000000001E-2</v>
      </c>
      <c r="E22" s="2">
        <f>H9</f>
        <v>9.2999999999999999E-2</v>
      </c>
    </row>
    <row r="23" spans="2:5" x14ac:dyDescent="0.25">
      <c r="B23" s="1" t="s">
        <v>102</v>
      </c>
      <c r="C23" s="2">
        <f t="shared" si="0"/>
        <v>8.4141863699582747E-3</v>
      </c>
      <c r="D23" s="2">
        <f>F10</f>
        <v>4.0000000000000001E-3</v>
      </c>
      <c r="E23" s="2">
        <f>J10</f>
        <v>1.4999999999999999E-2</v>
      </c>
    </row>
    <row r="24" spans="2:5" x14ac:dyDescent="0.25">
      <c r="B24" s="1" t="s">
        <v>103</v>
      </c>
      <c r="C24" s="2">
        <f t="shared" si="0"/>
        <v>8.4521001390820583E-2</v>
      </c>
      <c r="D24" s="2">
        <f>D11</f>
        <v>5.5E-2</v>
      </c>
      <c r="E24" s="2">
        <f>G11</f>
        <v>0.11799999999999999</v>
      </c>
    </row>
    <row r="25" spans="2:5" x14ac:dyDescent="0.25">
      <c r="B25" s="1" t="s">
        <v>0</v>
      </c>
      <c r="C25" s="2">
        <f>SUM(C19:C24)</f>
        <v>0.99981585535465922</v>
      </c>
      <c r="D25" s="13"/>
      <c r="E25" s="13"/>
    </row>
    <row r="26" spans="2:5" x14ac:dyDescent="0.25">
      <c r="B26" s="3" t="s">
        <v>12</v>
      </c>
      <c r="C26" s="14">
        <f>SUM(C13:K13)</f>
        <v>3595</v>
      </c>
      <c r="D26" s="13"/>
      <c r="E26" s="13"/>
    </row>
    <row r="29" spans="2:5" x14ac:dyDescent="0.25">
      <c r="B29" s="42" t="s">
        <v>13</v>
      </c>
      <c r="C29" s="42"/>
      <c r="D29" s="1"/>
    </row>
    <row r="30" spans="2:5" x14ac:dyDescent="0.25">
      <c r="B30" s="41" t="s">
        <v>111</v>
      </c>
      <c r="C30" s="41"/>
      <c r="D30" s="8"/>
    </row>
    <row r="31" spans="2:5" x14ac:dyDescent="0.25">
      <c r="B31" s="41" t="s">
        <v>112</v>
      </c>
      <c r="C31" s="41"/>
      <c r="D31" s="7"/>
    </row>
  </sheetData>
  <mergeCells count="3">
    <mergeCell ref="B29:C29"/>
    <mergeCell ref="B30:C30"/>
    <mergeCell ref="B31:C31"/>
  </mergeCells>
  <pageMargins left="0.25" right="0.25" top="0.75" bottom="0.75" header="0.3" footer="0.3"/>
  <pageSetup paperSize="9" scale="8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23</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7</v>
      </c>
      <c r="C6" s="2">
        <v>0.33200000000000002</v>
      </c>
      <c r="D6" s="2">
        <v>0.34499999999999997</v>
      </c>
      <c r="E6" s="2">
        <v>0.33100000000000002</v>
      </c>
      <c r="F6" s="2">
        <v>0.41</v>
      </c>
      <c r="G6" s="2">
        <v>0.36599999999999999</v>
      </c>
      <c r="H6" s="2">
        <v>0.38900000000000001</v>
      </c>
      <c r="I6" s="22">
        <v>0.39300000000000002</v>
      </c>
      <c r="J6" s="2">
        <v>0.34100000000000003</v>
      </c>
      <c r="K6" s="21">
        <v>0.29099999999999998</v>
      </c>
    </row>
    <row r="7" spans="2:11" x14ac:dyDescent="0.25">
      <c r="B7" s="1" t="s">
        <v>8</v>
      </c>
      <c r="C7" s="2">
        <v>0.32100000000000001</v>
      </c>
      <c r="D7" s="2">
        <v>0.32700000000000001</v>
      </c>
      <c r="E7" s="2">
        <v>0.32800000000000001</v>
      </c>
      <c r="F7" s="2">
        <v>0.317</v>
      </c>
      <c r="G7" s="22">
        <v>0.36599999999999999</v>
      </c>
      <c r="H7" s="2">
        <v>0.27800000000000002</v>
      </c>
      <c r="I7" s="2">
        <v>0.29499999999999998</v>
      </c>
      <c r="J7" s="2">
        <v>0.30199999999999999</v>
      </c>
      <c r="K7" s="2">
        <v>0.33300000000000002</v>
      </c>
    </row>
    <row r="8" spans="2:11" x14ac:dyDescent="0.25">
      <c r="B8" s="1" t="s">
        <v>9</v>
      </c>
      <c r="C8" s="2">
        <v>0.17599999999999999</v>
      </c>
      <c r="D8" s="2">
        <v>0.17299999999999999</v>
      </c>
      <c r="E8" s="2">
        <v>0.155</v>
      </c>
      <c r="F8" s="2">
        <v>0.13700000000000001</v>
      </c>
      <c r="G8" s="2">
        <v>0.13500000000000001</v>
      </c>
      <c r="H8" s="2">
        <v>0.20799999999999999</v>
      </c>
      <c r="I8" s="2">
        <v>0.16700000000000001</v>
      </c>
      <c r="J8" s="2">
        <v>0.13700000000000001</v>
      </c>
      <c r="K8" s="2">
        <v>0.14599999999999999</v>
      </c>
    </row>
    <row r="9" spans="2:11" x14ac:dyDescent="0.25">
      <c r="B9" s="1" t="s">
        <v>10</v>
      </c>
      <c r="C9" s="2">
        <v>6.8000000000000005E-2</v>
      </c>
      <c r="D9" s="2">
        <v>8.2000000000000003E-2</v>
      </c>
      <c r="E9" s="2">
        <v>7.9000000000000001E-2</v>
      </c>
      <c r="F9" s="2">
        <v>0.04</v>
      </c>
      <c r="G9" s="2">
        <v>4.7E-2</v>
      </c>
      <c r="H9" s="2">
        <v>5.0999999999999997E-2</v>
      </c>
      <c r="I9" s="2">
        <v>0.06</v>
      </c>
      <c r="J9" s="2">
        <v>8.3000000000000004E-2</v>
      </c>
      <c r="K9" s="2">
        <v>6.0999999999999999E-2</v>
      </c>
    </row>
    <row r="10" spans="2:11" x14ac:dyDescent="0.25">
      <c r="B10" s="1" t="s">
        <v>11</v>
      </c>
      <c r="C10" s="2">
        <v>0.10299999999999999</v>
      </c>
      <c r="D10" s="2">
        <v>7.2999999999999995E-2</v>
      </c>
      <c r="E10" s="2">
        <v>0.108</v>
      </c>
      <c r="F10" s="2">
        <v>9.7000000000000003E-2</v>
      </c>
      <c r="G10" s="2">
        <v>8.5000000000000006E-2</v>
      </c>
      <c r="H10" s="2">
        <v>7.3999999999999996E-2</v>
      </c>
      <c r="I10" s="2">
        <v>8.5999999999999993E-2</v>
      </c>
      <c r="J10" s="2">
        <v>0.13700000000000001</v>
      </c>
      <c r="K10" s="22">
        <v>0.16900000000000001</v>
      </c>
    </row>
    <row r="11" spans="2:11" x14ac:dyDescent="0.25">
      <c r="B11" s="1" t="s">
        <v>0</v>
      </c>
      <c r="C11" s="5">
        <v>1</v>
      </c>
      <c r="D11" s="5">
        <v>1</v>
      </c>
      <c r="E11" s="5">
        <v>1</v>
      </c>
      <c r="F11" s="5">
        <v>1</v>
      </c>
      <c r="G11" s="5">
        <v>1</v>
      </c>
      <c r="H11" s="5">
        <v>1</v>
      </c>
      <c r="I11" s="5">
        <v>1</v>
      </c>
      <c r="J11" s="5">
        <v>1</v>
      </c>
      <c r="K11" s="5">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8">
        <v>2824134</v>
      </c>
      <c r="D13" s="18">
        <v>1198791</v>
      </c>
      <c r="E13" s="18">
        <v>4027167</v>
      </c>
      <c r="F13" s="18">
        <v>732780</v>
      </c>
      <c r="G13" s="18">
        <v>1917819</v>
      </c>
      <c r="H13" s="18">
        <v>5451322</v>
      </c>
      <c r="I13" s="18">
        <v>3098671</v>
      </c>
      <c r="J13" s="18">
        <v>1171835</v>
      </c>
      <c r="K13" s="18">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113</v>
      </c>
      <c r="C17" s="34">
        <v>0.65300000000000002</v>
      </c>
      <c r="D17" s="34">
        <v>0.67199999999999993</v>
      </c>
      <c r="E17" s="34">
        <v>0.65900000000000003</v>
      </c>
      <c r="F17" s="34">
        <v>0.72699999999999998</v>
      </c>
      <c r="G17" s="31">
        <v>0.73199999999999998</v>
      </c>
      <c r="H17" s="34">
        <v>0.66700000000000004</v>
      </c>
      <c r="I17" s="34">
        <v>0.68799999999999994</v>
      </c>
      <c r="J17" s="34">
        <v>0.64300000000000002</v>
      </c>
      <c r="K17" s="34">
        <v>0.624</v>
      </c>
    </row>
    <row r="18" spans="2:11" x14ac:dyDescent="0.25">
      <c r="B18" s="1" t="s">
        <v>9</v>
      </c>
      <c r="C18" s="34">
        <v>0.17599999999999999</v>
      </c>
      <c r="D18" s="34">
        <v>0.17299999999999999</v>
      </c>
      <c r="E18" s="34">
        <v>0.155</v>
      </c>
      <c r="F18" s="34">
        <v>0.13700000000000001</v>
      </c>
      <c r="G18" s="34">
        <v>0.13500000000000001</v>
      </c>
      <c r="H18" s="34">
        <v>0.20799999999999999</v>
      </c>
      <c r="I18" s="34">
        <v>0.16700000000000001</v>
      </c>
      <c r="J18" s="34">
        <v>0.13700000000000001</v>
      </c>
      <c r="K18" s="34">
        <v>0.14599999999999999</v>
      </c>
    </row>
    <row r="19" spans="2:11" x14ac:dyDescent="0.25">
      <c r="B19" s="1" t="s">
        <v>114</v>
      </c>
      <c r="C19" s="34">
        <v>0.17099999999999999</v>
      </c>
      <c r="D19" s="34">
        <v>0.155</v>
      </c>
      <c r="E19" s="34">
        <v>0.187</v>
      </c>
      <c r="F19" s="34">
        <v>0.13700000000000001</v>
      </c>
      <c r="G19" s="34">
        <v>0.13200000000000001</v>
      </c>
      <c r="H19" s="34">
        <v>0.125</v>
      </c>
      <c r="I19" s="34">
        <v>0.14599999999999999</v>
      </c>
      <c r="J19" s="31">
        <v>0.22000000000000003</v>
      </c>
      <c r="K19" s="31">
        <v>0.23</v>
      </c>
    </row>
    <row r="20" spans="2:11" x14ac:dyDescent="0.25">
      <c r="B20" s="1" t="s">
        <v>0</v>
      </c>
      <c r="C20" s="29">
        <v>1</v>
      </c>
      <c r="D20" s="29">
        <v>1</v>
      </c>
      <c r="E20" s="29">
        <v>1</v>
      </c>
      <c r="F20" s="29">
        <v>0.99900000000000011</v>
      </c>
      <c r="G20" s="29">
        <v>0.999</v>
      </c>
      <c r="H20" s="29">
        <v>1</v>
      </c>
      <c r="I20" s="29">
        <v>1</v>
      </c>
      <c r="J20" s="29">
        <v>1</v>
      </c>
      <c r="K20" s="29">
        <v>0.99999999999999989</v>
      </c>
    </row>
    <row r="23" spans="2:11" x14ac:dyDescent="0.25">
      <c r="B23" t="s">
        <v>115</v>
      </c>
    </row>
    <row r="24" spans="2:11" ht="45.75" customHeight="1" x14ac:dyDescent="0.25">
      <c r="B24" s="1"/>
      <c r="C24" s="1"/>
      <c r="D24" s="33" t="s">
        <v>15</v>
      </c>
      <c r="E24" s="33" t="s">
        <v>14</v>
      </c>
    </row>
    <row r="25" spans="2:11" x14ac:dyDescent="0.25">
      <c r="B25" s="1" t="s">
        <v>7</v>
      </c>
      <c r="C25" s="2">
        <f>((C6*C$13)+(D6*D$13)+(E6*E$13)+(F6*F$13)+(G6*G$13)+(H6*H$13)+(I6*I$13)+(J6*J$13)+(K6*K$13))/(C$13+D$13+E$13+F$13+G$13+H$13+I$13+J$13+K$13)</f>
        <v>0.35636187153119042</v>
      </c>
      <c r="D25" s="2">
        <f>K6</f>
        <v>0.29099999999999998</v>
      </c>
      <c r="E25" s="2">
        <f>F6</f>
        <v>0.41</v>
      </c>
    </row>
    <row r="26" spans="2:11" x14ac:dyDescent="0.25">
      <c r="B26" s="1" t="s">
        <v>8</v>
      </c>
      <c r="C26" s="2">
        <f t="shared" ref="C26:C29" si="0">((C7*C$13)+(D7*D$13)+(E7*E$13)+(F7*F$13)+(G7*G$13)+(H7*H$13)+(I7*I$13)+(J7*J$13)+(K7*K$13))/(C$13+D$13+E$13+F$13+G$13+H$13+I$13+J$13+K$13)</f>
        <v>0.31254907406206428</v>
      </c>
      <c r="D26" s="2">
        <f>H7</f>
        <v>0.27800000000000002</v>
      </c>
      <c r="E26" s="2">
        <f>G7</f>
        <v>0.36599999999999999</v>
      </c>
    </row>
    <row r="27" spans="2:11" x14ac:dyDescent="0.25">
      <c r="B27" s="1" t="s">
        <v>9</v>
      </c>
      <c r="C27" s="2">
        <f t="shared" si="0"/>
        <v>0.168859693219612</v>
      </c>
      <c r="D27" s="2">
        <f>G8</f>
        <v>0.13500000000000001</v>
      </c>
      <c r="E27" s="2">
        <f>H8</f>
        <v>0.20799999999999999</v>
      </c>
    </row>
    <row r="28" spans="2:11" x14ac:dyDescent="0.25">
      <c r="B28" s="1" t="s">
        <v>10</v>
      </c>
      <c r="C28" s="2">
        <f t="shared" si="0"/>
        <v>6.2913084243018308E-2</v>
      </c>
      <c r="D28" s="2">
        <f>F9</f>
        <v>0.04</v>
      </c>
      <c r="E28" s="2">
        <f>J9</f>
        <v>8.3000000000000004E-2</v>
      </c>
    </row>
    <row r="29" spans="2:11" x14ac:dyDescent="0.25">
      <c r="B29" s="1" t="s">
        <v>11</v>
      </c>
      <c r="C29" s="2">
        <f t="shared" si="0"/>
        <v>9.9578371349116693E-2</v>
      </c>
      <c r="D29" s="2">
        <f>D10</f>
        <v>7.2999999999999995E-2</v>
      </c>
      <c r="E29" s="2">
        <f>K10</f>
        <v>0.16900000000000001</v>
      </c>
    </row>
    <row r="30" spans="2:11" x14ac:dyDescent="0.25">
      <c r="B30" s="1" t="s">
        <v>0</v>
      </c>
      <c r="C30" s="2">
        <f>SUM(C25:C29)</f>
        <v>1.0002620944050018</v>
      </c>
      <c r="D30" s="13"/>
      <c r="E30" s="13"/>
    </row>
    <row r="31" spans="2:11" x14ac:dyDescent="0.25">
      <c r="B31" s="3" t="s">
        <v>12</v>
      </c>
      <c r="C31" s="17">
        <f>SUM(C12:K12)</f>
        <v>3595</v>
      </c>
      <c r="D31" s="13"/>
      <c r="E31" s="13"/>
    </row>
    <row r="34" spans="2:4" x14ac:dyDescent="0.25">
      <c r="B34" s="42" t="s">
        <v>13</v>
      </c>
      <c r="C34" s="42"/>
      <c r="D34" s="1"/>
    </row>
    <row r="35" spans="2:4" x14ac:dyDescent="0.25">
      <c r="B35" s="41" t="s">
        <v>111</v>
      </c>
      <c r="C35" s="41"/>
      <c r="D35" s="8"/>
    </row>
    <row r="36" spans="2:4" x14ac:dyDescent="0.25">
      <c r="B36" s="41" t="s">
        <v>112</v>
      </c>
      <c r="C36" s="41"/>
      <c r="D36" s="7"/>
    </row>
  </sheetData>
  <mergeCells count="3">
    <mergeCell ref="B34:C34"/>
    <mergeCell ref="B35:C35"/>
    <mergeCell ref="B36:C36"/>
  </mergeCells>
  <conditionalFormatting sqref="J24">
    <cfRule type="top10" dxfId="1" priority="1" rank="1"/>
  </conditionalFormatting>
  <pageMargins left="0.25" right="0.25" top="0.75" bottom="0.75" header="0.3" footer="0.3"/>
  <pageSetup paperSize="9" scale="7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24</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18</v>
      </c>
      <c r="C6" s="21">
        <v>0.192</v>
      </c>
      <c r="D6" s="2">
        <v>0.22700000000000001</v>
      </c>
      <c r="E6" s="21">
        <v>0.19600000000000001</v>
      </c>
      <c r="F6" s="2">
        <v>0.26900000000000002</v>
      </c>
      <c r="G6" s="2">
        <v>0.217</v>
      </c>
      <c r="H6" s="2">
        <v>0.27</v>
      </c>
      <c r="I6" s="2">
        <v>0.254</v>
      </c>
      <c r="J6" s="2">
        <v>0.22900000000000001</v>
      </c>
      <c r="K6" s="2">
        <v>0.20200000000000001</v>
      </c>
    </row>
    <row r="7" spans="2:11" x14ac:dyDescent="0.25">
      <c r="B7" s="1" t="s">
        <v>19</v>
      </c>
      <c r="C7" s="2">
        <v>0.35299999999999998</v>
      </c>
      <c r="D7" s="2">
        <v>0.373</v>
      </c>
      <c r="E7" s="2">
        <v>0.33500000000000002</v>
      </c>
      <c r="F7" s="2">
        <v>0.39200000000000002</v>
      </c>
      <c r="G7" s="2">
        <v>0.378</v>
      </c>
      <c r="H7" s="2">
        <v>0.36299999999999999</v>
      </c>
      <c r="I7" s="2">
        <v>0.34</v>
      </c>
      <c r="J7" s="21">
        <v>0.27300000000000002</v>
      </c>
      <c r="K7" s="2">
        <v>0.32400000000000001</v>
      </c>
    </row>
    <row r="8" spans="2:11" x14ac:dyDescent="0.25">
      <c r="B8" s="1" t="s">
        <v>20</v>
      </c>
      <c r="C8" s="2">
        <v>0.16600000000000001</v>
      </c>
      <c r="D8" s="2">
        <v>0.155</v>
      </c>
      <c r="E8" s="2">
        <v>0.17</v>
      </c>
      <c r="F8" s="21">
        <v>9.2999999999999999E-2</v>
      </c>
      <c r="G8" s="2">
        <v>0.14699999999999999</v>
      </c>
      <c r="H8" s="2">
        <v>0.191</v>
      </c>
      <c r="I8" s="2">
        <v>0.155</v>
      </c>
      <c r="J8" s="2">
        <v>0.17100000000000001</v>
      </c>
      <c r="K8" s="2">
        <v>0.13100000000000001</v>
      </c>
    </row>
    <row r="9" spans="2:11" x14ac:dyDescent="0.25">
      <c r="B9" s="1" t="s">
        <v>21</v>
      </c>
      <c r="C9" s="2">
        <v>0.19700000000000001</v>
      </c>
      <c r="D9" s="2">
        <v>0.14499999999999999</v>
      </c>
      <c r="E9" s="22">
        <v>0.21</v>
      </c>
      <c r="F9" s="2">
        <v>0.154</v>
      </c>
      <c r="G9" s="2">
        <v>0.14699999999999999</v>
      </c>
      <c r="H9" s="21">
        <v>0.10199999999999999</v>
      </c>
      <c r="I9" s="2">
        <v>0.154</v>
      </c>
      <c r="J9" s="2">
        <v>0.22</v>
      </c>
      <c r="K9" s="22">
        <v>0.28199999999999997</v>
      </c>
    </row>
    <row r="10" spans="2:11" x14ac:dyDescent="0.25">
      <c r="B10" s="1" t="s">
        <v>105</v>
      </c>
      <c r="C10" s="2">
        <v>9.1999999999999998E-2</v>
      </c>
      <c r="D10" s="2">
        <v>0.1</v>
      </c>
      <c r="E10" s="2">
        <v>8.8999999999999996E-2</v>
      </c>
      <c r="F10" s="2">
        <v>9.2999999999999999E-2</v>
      </c>
      <c r="G10" s="2">
        <v>0.111</v>
      </c>
      <c r="H10" s="2">
        <v>7.3999999999999996E-2</v>
      </c>
      <c r="I10" s="2">
        <v>9.8000000000000004E-2</v>
      </c>
      <c r="J10" s="2">
        <v>0.107</v>
      </c>
      <c r="K10" s="2">
        <v>6.0999999999999999E-2</v>
      </c>
    </row>
    <row r="11" spans="2:11" x14ac:dyDescent="0.25">
      <c r="B11" s="1" t="s">
        <v>0</v>
      </c>
      <c r="C11" s="5">
        <v>1</v>
      </c>
      <c r="D11" s="5">
        <v>1</v>
      </c>
      <c r="E11" s="5">
        <v>1</v>
      </c>
      <c r="F11" s="5">
        <v>1</v>
      </c>
      <c r="G11" s="5">
        <v>1</v>
      </c>
      <c r="H11" s="5">
        <v>1</v>
      </c>
      <c r="I11" s="5">
        <v>1</v>
      </c>
      <c r="J11" s="5">
        <v>1</v>
      </c>
      <c r="K11" s="5">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6">
        <v>2824134</v>
      </c>
      <c r="D13" s="16">
        <v>1198791</v>
      </c>
      <c r="E13" s="16">
        <v>4027167</v>
      </c>
      <c r="F13" s="16">
        <v>732780</v>
      </c>
      <c r="G13" s="16">
        <v>1917819</v>
      </c>
      <c r="H13" s="16">
        <v>5451322</v>
      </c>
      <c r="I13" s="16">
        <v>3098671</v>
      </c>
      <c r="J13" s="16">
        <v>1171835</v>
      </c>
      <c r="K13" s="16">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117</v>
      </c>
      <c r="C17" s="29">
        <v>0.54499999999999993</v>
      </c>
      <c r="D17" s="29">
        <v>0.6</v>
      </c>
      <c r="E17" s="30">
        <v>0.53100000000000003</v>
      </c>
      <c r="F17" s="31">
        <v>0.66100000000000003</v>
      </c>
      <c r="G17" s="34">
        <v>0.59499999999999997</v>
      </c>
      <c r="H17" s="34">
        <v>0.63300000000000001</v>
      </c>
      <c r="I17" s="34">
        <v>0.59400000000000008</v>
      </c>
      <c r="J17" s="30">
        <v>0.502</v>
      </c>
      <c r="K17" s="34">
        <v>0.52600000000000002</v>
      </c>
    </row>
    <row r="18" spans="2:11" x14ac:dyDescent="0.25">
      <c r="B18" s="1" t="s">
        <v>118</v>
      </c>
      <c r="C18" s="29">
        <v>0.36299999999999999</v>
      </c>
      <c r="D18" s="29">
        <v>0.3</v>
      </c>
      <c r="E18" s="31">
        <v>0.38</v>
      </c>
      <c r="F18" s="30">
        <v>0.247</v>
      </c>
      <c r="G18" s="34">
        <v>0.29399999999999998</v>
      </c>
      <c r="H18" s="34">
        <v>0.29299999999999998</v>
      </c>
      <c r="I18" s="34">
        <v>0.309</v>
      </c>
      <c r="J18" s="34">
        <v>0.39100000000000001</v>
      </c>
      <c r="K18" s="31">
        <v>0.41299999999999998</v>
      </c>
    </row>
    <row r="19" spans="2:11" x14ac:dyDescent="0.25">
      <c r="B19" s="1" t="s">
        <v>119</v>
      </c>
      <c r="C19" s="29">
        <v>9.1999999999999998E-2</v>
      </c>
      <c r="D19" s="29">
        <v>0.1</v>
      </c>
      <c r="E19" s="29">
        <v>8.8999999999999996E-2</v>
      </c>
      <c r="F19" s="34">
        <v>9.2999999999999999E-2</v>
      </c>
      <c r="G19" s="34">
        <v>0.111</v>
      </c>
      <c r="H19" s="34">
        <v>7.3999999999999996E-2</v>
      </c>
      <c r="I19" s="34">
        <v>9.8000000000000004E-2</v>
      </c>
      <c r="J19" s="34">
        <v>0.107</v>
      </c>
      <c r="K19" s="34">
        <v>6.0999999999999999E-2</v>
      </c>
    </row>
    <row r="20" spans="2:11" x14ac:dyDescent="0.25">
      <c r="B20" s="1" t="s">
        <v>0</v>
      </c>
      <c r="C20" s="29">
        <v>1</v>
      </c>
      <c r="D20" s="29">
        <v>1</v>
      </c>
      <c r="E20" s="29">
        <v>1</v>
      </c>
      <c r="F20" s="29">
        <v>0.99900000000000011</v>
      </c>
      <c r="G20" s="29">
        <v>0.999</v>
      </c>
      <c r="H20" s="29">
        <v>1</v>
      </c>
      <c r="I20" s="29">
        <v>1</v>
      </c>
      <c r="J20" s="29">
        <v>1</v>
      </c>
      <c r="K20" s="29">
        <v>0.99999999999999989</v>
      </c>
    </row>
    <row r="23" spans="2:11" x14ac:dyDescent="0.25">
      <c r="B23" t="s">
        <v>115</v>
      </c>
    </row>
    <row r="24" spans="2:11" ht="45.75" customHeight="1" x14ac:dyDescent="0.25">
      <c r="B24" s="1"/>
      <c r="C24" s="1"/>
      <c r="D24" s="33" t="s">
        <v>15</v>
      </c>
      <c r="E24" s="33" t="s">
        <v>14</v>
      </c>
    </row>
    <row r="25" spans="2:11" x14ac:dyDescent="0.25">
      <c r="B25" s="1" t="s">
        <v>18</v>
      </c>
      <c r="C25" s="2">
        <f>((C6*C$13)+(D6*D$13)+(E6*E$13)+(F6*F$13)+(G6*G$13)+(H6*H$13)+(I6*I$13)+(J6*J$13)+(K6*K$13))/(C$13+D$13+E$13+F$13+G$13+H$13+I$13+J$13+K$13)</f>
        <v>0.22930397472267391</v>
      </c>
      <c r="D25" s="2">
        <f>C6</f>
        <v>0.192</v>
      </c>
      <c r="E25" s="2">
        <f>H6</f>
        <v>0.27</v>
      </c>
    </row>
    <row r="26" spans="2:11" x14ac:dyDescent="0.25">
      <c r="B26" s="1" t="s">
        <v>19</v>
      </c>
      <c r="C26" s="2">
        <f t="shared" ref="C26:C29" si="0">((C7*C$13)+(D7*D$13)+(E7*E$13)+(F7*F$13)+(G7*G$13)+(H7*H$13)+(I7*I$13)+(J7*J$13)+(K7*K$13))/(C$13+D$13+E$13+F$13+G$13+H$13+I$13+J$13+K$13)</f>
        <v>0.34785653562738328</v>
      </c>
      <c r="D26" s="2">
        <f>J7</f>
        <v>0.27300000000000002</v>
      </c>
      <c r="E26" s="2">
        <f>F7</f>
        <v>0.39200000000000002</v>
      </c>
    </row>
    <row r="27" spans="2:11" x14ac:dyDescent="0.25">
      <c r="B27" s="1" t="s">
        <v>20</v>
      </c>
      <c r="C27" s="2">
        <f t="shared" si="0"/>
        <v>0.16346337083602783</v>
      </c>
      <c r="D27" s="2">
        <f>F8</f>
        <v>9.2999999999999999E-2</v>
      </c>
      <c r="E27" s="2">
        <f>H8</f>
        <v>0.191</v>
      </c>
    </row>
    <row r="28" spans="2:11" x14ac:dyDescent="0.25">
      <c r="B28" s="1" t="s">
        <v>21</v>
      </c>
      <c r="C28" s="2">
        <f t="shared" si="0"/>
        <v>0.17181758988695189</v>
      </c>
      <c r="D28" s="2">
        <f>H9</f>
        <v>0.10199999999999999</v>
      </c>
      <c r="E28" s="2">
        <f>K9</f>
        <v>0.28199999999999997</v>
      </c>
    </row>
    <row r="29" spans="2:11" x14ac:dyDescent="0.25">
      <c r="B29" s="1" t="s">
        <v>105</v>
      </c>
      <c r="C29" s="2">
        <f t="shared" si="0"/>
        <v>8.7727563743683554E-2</v>
      </c>
      <c r="D29" s="2">
        <f>K10</f>
        <v>6.0999999999999999E-2</v>
      </c>
      <c r="E29" s="2">
        <f>G10</f>
        <v>0.111</v>
      </c>
    </row>
    <row r="30" spans="2:11" x14ac:dyDescent="0.25">
      <c r="B30" s="1" t="s">
        <v>0</v>
      </c>
      <c r="C30" s="2">
        <f>SUM(C25:C29)</f>
        <v>1.0001690348167205</v>
      </c>
      <c r="D30" s="13"/>
      <c r="E30" s="13"/>
    </row>
    <row r="31" spans="2:11" x14ac:dyDescent="0.25">
      <c r="B31" s="3" t="s">
        <v>12</v>
      </c>
      <c r="C31" s="17">
        <f>SUM(C12:K12)</f>
        <v>3595</v>
      </c>
      <c r="D31" s="13"/>
      <c r="E31" s="13"/>
    </row>
    <row r="34" spans="2:4" x14ac:dyDescent="0.25">
      <c r="B34" s="42" t="s">
        <v>13</v>
      </c>
      <c r="C34" s="42"/>
      <c r="D34" s="1"/>
    </row>
    <row r="35" spans="2:4" x14ac:dyDescent="0.25">
      <c r="B35" s="41" t="s">
        <v>111</v>
      </c>
      <c r="C35" s="41"/>
      <c r="D35" s="8"/>
    </row>
    <row r="36" spans="2:4" x14ac:dyDescent="0.25">
      <c r="B36" s="41" t="s">
        <v>112</v>
      </c>
      <c r="C36" s="41"/>
      <c r="D36" s="7"/>
    </row>
  </sheetData>
  <mergeCells count="3">
    <mergeCell ref="B34:C34"/>
    <mergeCell ref="B35:C35"/>
    <mergeCell ref="B36:C36"/>
  </mergeCells>
  <conditionalFormatting sqref="J24">
    <cfRule type="top10" dxfId="0" priority="1" rank="1"/>
  </conditionalFormatting>
  <pageMargins left="0.25" right="0.25" top="0.75" bottom="0.75" header="0.3" footer="0.3"/>
  <pageSetup paperSize="9" scale="80" fitToHeight="0" orientation="landscape" r:id="rId1"/>
  <ignoredErrors>
    <ignoredError sqref="E26"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25</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7</v>
      </c>
      <c r="C6" s="2">
        <v>0.30399999999999999</v>
      </c>
      <c r="D6" s="2">
        <v>0.30499999999999999</v>
      </c>
      <c r="E6" s="2">
        <v>0.29599999999999999</v>
      </c>
      <c r="F6" s="2">
        <v>0.38300000000000001</v>
      </c>
      <c r="G6" s="2">
        <v>0.34100000000000003</v>
      </c>
      <c r="H6" s="2">
        <v>0.372</v>
      </c>
      <c r="I6" s="2">
        <v>0.35299999999999998</v>
      </c>
      <c r="J6" s="2">
        <v>0.32200000000000001</v>
      </c>
      <c r="K6" s="2">
        <v>0.26600000000000001</v>
      </c>
    </row>
    <row r="7" spans="2:11" x14ac:dyDescent="0.25">
      <c r="B7" s="1" t="s">
        <v>8</v>
      </c>
      <c r="C7" s="2">
        <v>0.32900000000000001</v>
      </c>
      <c r="D7" s="2">
        <v>0.36399999999999999</v>
      </c>
      <c r="E7" s="2">
        <v>0.318</v>
      </c>
      <c r="F7" s="2">
        <v>0.30399999999999999</v>
      </c>
      <c r="G7" s="2">
        <v>0.37</v>
      </c>
      <c r="H7" s="2">
        <v>0.312</v>
      </c>
      <c r="I7" s="2">
        <v>0.34599999999999997</v>
      </c>
      <c r="J7" s="2">
        <v>0.29799999999999999</v>
      </c>
      <c r="K7" s="2">
        <v>0.33600000000000002</v>
      </c>
    </row>
    <row r="8" spans="2:11" x14ac:dyDescent="0.25">
      <c r="B8" s="1" t="s">
        <v>9</v>
      </c>
      <c r="C8" s="22">
        <v>0.184</v>
      </c>
      <c r="D8" s="2">
        <v>0.15</v>
      </c>
      <c r="E8" s="2">
        <v>0.155</v>
      </c>
      <c r="F8" s="2">
        <v>0.14499999999999999</v>
      </c>
      <c r="G8" s="2">
        <v>0.14199999999999999</v>
      </c>
      <c r="H8" s="2">
        <v>0.16300000000000001</v>
      </c>
      <c r="I8" s="2">
        <v>0.13600000000000001</v>
      </c>
      <c r="J8" s="2">
        <v>0.13200000000000001</v>
      </c>
      <c r="K8" s="2">
        <v>0.15</v>
      </c>
    </row>
    <row r="9" spans="2:11" x14ac:dyDescent="0.25">
      <c r="B9" s="1" t="s">
        <v>10</v>
      </c>
      <c r="C9" s="2">
        <v>7.5999999999999998E-2</v>
      </c>
      <c r="D9" s="2">
        <v>7.2999999999999995E-2</v>
      </c>
      <c r="E9" s="2">
        <v>9.5000000000000001E-2</v>
      </c>
      <c r="F9" s="2">
        <v>7.4999999999999997E-2</v>
      </c>
      <c r="G9" s="2">
        <v>6.6000000000000003E-2</v>
      </c>
      <c r="H9" s="2">
        <v>0.06</v>
      </c>
      <c r="I9" s="2">
        <v>7.4999999999999997E-2</v>
      </c>
      <c r="J9" s="22">
        <v>0.122</v>
      </c>
      <c r="K9" s="2">
        <v>7.9000000000000001E-2</v>
      </c>
    </row>
    <row r="10" spans="2:11" x14ac:dyDescent="0.25">
      <c r="B10" s="1" t="s">
        <v>11</v>
      </c>
      <c r="C10" s="2">
        <v>0.108</v>
      </c>
      <c r="D10" s="2">
        <v>0.109</v>
      </c>
      <c r="E10" s="22">
        <v>0.13600000000000001</v>
      </c>
      <c r="F10" s="2">
        <v>9.2999999999999999E-2</v>
      </c>
      <c r="G10" s="21">
        <v>8.1000000000000003E-2</v>
      </c>
      <c r="H10" s="2">
        <v>9.2999999999999999E-2</v>
      </c>
      <c r="I10" s="2">
        <v>0.09</v>
      </c>
      <c r="J10" s="2">
        <v>0.127</v>
      </c>
      <c r="K10" s="22">
        <v>0.16800000000000001</v>
      </c>
    </row>
    <row r="11" spans="2:11" x14ac:dyDescent="0.25">
      <c r="B11" s="1" t="s">
        <v>0</v>
      </c>
      <c r="C11" s="5">
        <v>1</v>
      </c>
      <c r="D11" s="5">
        <v>1</v>
      </c>
      <c r="E11" s="5">
        <v>1</v>
      </c>
      <c r="F11" s="5">
        <v>1</v>
      </c>
      <c r="G11" s="5">
        <v>1</v>
      </c>
      <c r="H11" s="5">
        <v>1</v>
      </c>
      <c r="I11" s="5">
        <v>1</v>
      </c>
      <c r="J11" s="5">
        <v>1</v>
      </c>
      <c r="K11" s="5">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8">
        <v>2824134</v>
      </c>
      <c r="D13" s="18">
        <v>1198791</v>
      </c>
      <c r="E13" s="18">
        <v>4027167</v>
      </c>
      <c r="F13" s="18">
        <v>732780</v>
      </c>
      <c r="G13" s="18">
        <v>1917819</v>
      </c>
      <c r="H13" s="18">
        <v>5451322</v>
      </c>
      <c r="I13" s="18">
        <v>3098671</v>
      </c>
      <c r="J13" s="18">
        <v>1171835</v>
      </c>
      <c r="K13" s="18">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113</v>
      </c>
      <c r="C17" s="34">
        <v>0.63300000000000001</v>
      </c>
      <c r="D17" s="34">
        <v>0.66900000000000004</v>
      </c>
      <c r="E17" s="30">
        <v>0.61399999999999999</v>
      </c>
      <c r="F17" s="34">
        <v>0.68700000000000006</v>
      </c>
      <c r="G17" s="31">
        <v>0.71100000000000008</v>
      </c>
      <c r="H17" s="34">
        <v>0.68399999999999994</v>
      </c>
      <c r="I17" s="31">
        <v>0.69899999999999995</v>
      </c>
      <c r="J17" s="34">
        <v>0.62</v>
      </c>
      <c r="K17" s="34">
        <v>0.60200000000000009</v>
      </c>
    </row>
    <row r="18" spans="2:11" x14ac:dyDescent="0.25">
      <c r="B18" s="1" t="s">
        <v>9</v>
      </c>
      <c r="C18" s="31">
        <v>0.184</v>
      </c>
      <c r="D18" s="34">
        <v>0.15</v>
      </c>
      <c r="E18" s="34">
        <v>0.155</v>
      </c>
      <c r="F18" s="34">
        <v>0.14499999999999999</v>
      </c>
      <c r="G18" s="34">
        <v>0.14199999999999999</v>
      </c>
      <c r="H18" s="34">
        <v>0.16300000000000001</v>
      </c>
      <c r="I18" s="34">
        <v>0.13600000000000001</v>
      </c>
      <c r="J18" s="34">
        <v>0.13200000000000001</v>
      </c>
      <c r="K18" s="34">
        <v>0.15</v>
      </c>
    </row>
    <row r="19" spans="2:11" x14ac:dyDescent="0.25">
      <c r="B19" s="1" t="s">
        <v>114</v>
      </c>
      <c r="C19" s="34">
        <v>0.184</v>
      </c>
      <c r="D19" s="34">
        <v>0.182</v>
      </c>
      <c r="E19" s="31">
        <v>0.23100000000000001</v>
      </c>
      <c r="F19" s="34">
        <v>0.16799999999999998</v>
      </c>
      <c r="G19" s="30">
        <v>0.14700000000000002</v>
      </c>
      <c r="H19" s="34">
        <v>0.153</v>
      </c>
      <c r="I19" s="34">
        <v>0.16499999999999998</v>
      </c>
      <c r="J19" s="31">
        <v>0.249</v>
      </c>
      <c r="K19" s="31">
        <v>0.247</v>
      </c>
    </row>
    <row r="20" spans="2:11" x14ac:dyDescent="0.25">
      <c r="B20" s="1" t="s">
        <v>0</v>
      </c>
      <c r="C20" s="29">
        <v>1</v>
      </c>
      <c r="D20" s="29">
        <v>1</v>
      </c>
      <c r="E20" s="29">
        <v>1</v>
      </c>
      <c r="F20" s="29">
        <v>0.99900000000000011</v>
      </c>
      <c r="G20" s="29">
        <v>0.999</v>
      </c>
      <c r="H20" s="29">
        <v>1</v>
      </c>
      <c r="I20" s="29">
        <v>1</v>
      </c>
      <c r="J20" s="29">
        <v>1</v>
      </c>
      <c r="K20" s="29">
        <v>0.99999999999999989</v>
      </c>
    </row>
    <row r="23" spans="2:11" x14ac:dyDescent="0.25">
      <c r="B23" t="s">
        <v>115</v>
      </c>
    </row>
    <row r="24" spans="2:11" ht="45.75" customHeight="1" x14ac:dyDescent="0.25">
      <c r="B24" s="1"/>
      <c r="C24" s="1"/>
      <c r="D24" s="33" t="s">
        <v>15</v>
      </c>
      <c r="E24" s="33" t="s">
        <v>14</v>
      </c>
    </row>
    <row r="25" spans="2:11" x14ac:dyDescent="0.25">
      <c r="B25" s="1" t="s">
        <v>7</v>
      </c>
      <c r="C25" s="2">
        <f>((C6*C$13)+(D6*D$13)+(E6*E$13)+(F6*F$13)+(G6*G$13)+(H6*H$13)+(I6*I$13)+(J6*J$13)+(K6*K$13))/(C$13+D$13+E$13+F$13+G$13+H$13+I$13+J$13+K$13)</f>
        <v>0.32853701607622621</v>
      </c>
      <c r="D25" s="2">
        <f>K6</f>
        <v>0.26600000000000001</v>
      </c>
      <c r="E25" s="2">
        <f>F6</f>
        <v>0.38300000000000001</v>
      </c>
    </row>
    <row r="26" spans="2:11" x14ac:dyDescent="0.25">
      <c r="B26" s="1" t="s">
        <v>8</v>
      </c>
      <c r="C26" s="2">
        <f t="shared" ref="C26:C29" si="0">((C7*C$13)+(D7*D$13)+(E7*E$13)+(F7*F$13)+(G7*G$13)+(H7*H$13)+(I7*I$13)+(J7*J$13)+(K7*K$13))/(C$13+D$13+E$13+F$13+G$13+H$13+I$13+J$13+K$13)</f>
        <v>0.32888338844075599</v>
      </c>
      <c r="D26" s="2">
        <f>J7</f>
        <v>0.29799999999999999</v>
      </c>
      <c r="E26" s="2">
        <f>G7</f>
        <v>0.37</v>
      </c>
    </row>
    <row r="27" spans="2:11" x14ac:dyDescent="0.25">
      <c r="B27" s="1" t="s">
        <v>9</v>
      </c>
      <c r="C27" s="2">
        <f t="shared" si="0"/>
        <v>0.15456806611549539</v>
      </c>
      <c r="D27" s="2">
        <f>J8</f>
        <v>0.13200000000000001</v>
      </c>
      <c r="E27" s="2">
        <f>C8</f>
        <v>0.184</v>
      </c>
    </row>
    <row r="28" spans="2:11" x14ac:dyDescent="0.25">
      <c r="B28" s="1" t="s">
        <v>10</v>
      </c>
      <c r="C28" s="2">
        <f t="shared" si="0"/>
        <v>7.7029079566188874E-2</v>
      </c>
      <c r="D28" s="2">
        <f>H9</f>
        <v>0.06</v>
      </c>
      <c r="E28" s="2">
        <f>J9</f>
        <v>0.122</v>
      </c>
    </row>
    <row r="29" spans="2:11" x14ac:dyDescent="0.25">
      <c r="B29" s="1" t="s">
        <v>11</v>
      </c>
      <c r="C29" s="2">
        <f t="shared" si="0"/>
        <v>0.11111262530420259</v>
      </c>
      <c r="D29" s="2">
        <f>G10</f>
        <v>8.1000000000000003E-2</v>
      </c>
      <c r="E29" s="2">
        <f>K10</f>
        <v>0.16800000000000001</v>
      </c>
    </row>
    <row r="30" spans="2:11" x14ac:dyDescent="0.25">
      <c r="B30" s="1" t="s">
        <v>0</v>
      </c>
      <c r="C30" s="2">
        <f>SUM(C25:C29)</f>
        <v>1.0001301755028691</v>
      </c>
      <c r="D30" s="13"/>
      <c r="E30" s="13"/>
    </row>
    <row r="31" spans="2:11" x14ac:dyDescent="0.25">
      <c r="B31" s="3" t="s">
        <v>12</v>
      </c>
      <c r="C31" s="17">
        <f>SUM(C12:K12)</f>
        <v>3595</v>
      </c>
      <c r="D31" s="13"/>
      <c r="E31" s="13"/>
    </row>
    <row r="34" spans="2:4" x14ac:dyDescent="0.25">
      <c r="B34" s="42" t="s">
        <v>13</v>
      </c>
      <c r="C34" s="42"/>
      <c r="D34" s="1"/>
    </row>
    <row r="35" spans="2:4" x14ac:dyDescent="0.25">
      <c r="B35" s="41" t="s">
        <v>111</v>
      </c>
      <c r="C35" s="41"/>
      <c r="D35" s="8"/>
    </row>
    <row r="36" spans="2:4" x14ac:dyDescent="0.25">
      <c r="B36" s="41" t="s">
        <v>112</v>
      </c>
      <c r="C36" s="41"/>
      <c r="D36" s="7"/>
    </row>
  </sheetData>
  <mergeCells count="3">
    <mergeCell ref="B34:C34"/>
    <mergeCell ref="B35:C35"/>
    <mergeCell ref="B36:C36"/>
  </mergeCells>
  <pageMargins left="0.25" right="0.25" top="0.75" bottom="0.75" header="0.3" footer="0.3"/>
  <pageSetup paperSize="9" scale="8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26</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7</v>
      </c>
      <c r="C6" s="2">
        <v>0.20899999999999999</v>
      </c>
      <c r="D6" s="2">
        <v>0.191</v>
      </c>
      <c r="E6" s="2">
        <v>0.21</v>
      </c>
      <c r="F6" s="22">
        <v>0.308</v>
      </c>
      <c r="G6" s="2">
        <v>0.23200000000000001</v>
      </c>
      <c r="H6" s="2">
        <v>0.28199999999999997</v>
      </c>
      <c r="I6" s="2">
        <v>0.22600000000000001</v>
      </c>
      <c r="J6" s="2">
        <v>0.23899999999999999</v>
      </c>
      <c r="K6" s="2">
        <v>0.22</v>
      </c>
    </row>
    <row r="7" spans="2:11" x14ac:dyDescent="0.25">
      <c r="B7" s="1" t="s">
        <v>8</v>
      </c>
      <c r="C7" s="2">
        <v>0.29399999999999998</v>
      </c>
      <c r="D7" s="22">
        <v>0.33600000000000002</v>
      </c>
      <c r="E7" s="2">
        <v>0.26800000000000002</v>
      </c>
      <c r="F7" s="2">
        <v>0.251</v>
      </c>
      <c r="G7" s="2">
        <v>0.28699999999999998</v>
      </c>
      <c r="H7" s="2">
        <v>0.27300000000000002</v>
      </c>
      <c r="I7" s="2">
        <v>0.28299999999999997</v>
      </c>
      <c r="J7" s="2">
        <v>0.224</v>
      </c>
      <c r="K7" s="2">
        <v>0.22900000000000001</v>
      </c>
    </row>
    <row r="8" spans="2:11" x14ac:dyDescent="0.25">
      <c r="B8" s="1" t="s">
        <v>9</v>
      </c>
      <c r="C8" s="2">
        <v>0.19500000000000001</v>
      </c>
      <c r="D8" s="2">
        <v>0.182</v>
      </c>
      <c r="E8" s="2">
        <v>0.19800000000000001</v>
      </c>
      <c r="F8" s="2">
        <v>0.19800000000000001</v>
      </c>
      <c r="G8" s="2">
        <v>0.223</v>
      </c>
      <c r="H8" s="2">
        <v>0.185</v>
      </c>
      <c r="I8" s="2">
        <v>0.20799999999999999</v>
      </c>
      <c r="J8" s="2">
        <v>0.19</v>
      </c>
      <c r="K8" s="2">
        <v>0.192</v>
      </c>
    </row>
    <row r="9" spans="2:11" x14ac:dyDescent="0.25">
      <c r="B9" s="1" t="s">
        <v>10</v>
      </c>
      <c r="C9" s="2">
        <v>0.123</v>
      </c>
      <c r="D9" s="2">
        <v>0.15</v>
      </c>
      <c r="E9" s="2">
        <v>0.14899999999999999</v>
      </c>
      <c r="F9" s="2">
        <v>0.128</v>
      </c>
      <c r="G9" s="2">
        <v>0.121</v>
      </c>
      <c r="H9" s="2">
        <v>0.11600000000000001</v>
      </c>
      <c r="I9" s="2">
        <v>0.125</v>
      </c>
      <c r="J9" s="2">
        <v>0.151</v>
      </c>
      <c r="K9" s="2">
        <v>0.121</v>
      </c>
    </row>
    <row r="10" spans="2:11" x14ac:dyDescent="0.25">
      <c r="B10" s="1" t="s">
        <v>11</v>
      </c>
      <c r="C10" s="2">
        <v>0.17899999999999999</v>
      </c>
      <c r="D10" s="2">
        <v>0.14099999999999999</v>
      </c>
      <c r="E10" s="2">
        <v>0.17399999999999999</v>
      </c>
      <c r="F10" s="21">
        <v>0.115</v>
      </c>
      <c r="G10" s="2">
        <v>0.13700000000000001</v>
      </c>
      <c r="H10" s="2">
        <v>0.14399999999999999</v>
      </c>
      <c r="I10" s="2">
        <v>0.159</v>
      </c>
      <c r="J10" s="2">
        <v>0.19500000000000001</v>
      </c>
      <c r="K10" s="22">
        <v>0.23799999999999999</v>
      </c>
    </row>
    <row r="11" spans="2:11" x14ac:dyDescent="0.25">
      <c r="B11" s="1" t="s">
        <v>0</v>
      </c>
      <c r="C11" s="5">
        <v>1</v>
      </c>
      <c r="D11" s="5">
        <v>1</v>
      </c>
      <c r="E11" s="5">
        <v>1</v>
      </c>
      <c r="F11" s="5">
        <v>1</v>
      </c>
      <c r="G11" s="5">
        <v>1</v>
      </c>
      <c r="H11" s="5">
        <v>1</v>
      </c>
      <c r="I11" s="5">
        <v>1</v>
      </c>
      <c r="J11" s="5">
        <v>1</v>
      </c>
      <c r="K11" s="5">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8">
        <v>2824134</v>
      </c>
      <c r="D13" s="18">
        <v>1198791</v>
      </c>
      <c r="E13" s="18">
        <v>4027167</v>
      </c>
      <c r="F13" s="18">
        <v>732780</v>
      </c>
      <c r="G13" s="18">
        <v>1917819</v>
      </c>
      <c r="H13" s="18">
        <v>5451322</v>
      </c>
      <c r="I13" s="18">
        <v>3098671</v>
      </c>
      <c r="J13" s="18">
        <v>1171835</v>
      </c>
      <c r="K13" s="18">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113</v>
      </c>
      <c r="C17" s="29">
        <v>0.503</v>
      </c>
      <c r="D17" s="29">
        <v>0.52700000000000002</v>
      </c>
      <c r="E17" s="29">
        <v>0.47799999999999998</v>
      </c>
      <c r="F17" s="34">
        <v>0.55899999999999994</v>
      </c>
      <c r="G17" s="34">
        <v>0.51900000000000002</v>
      </c>
      <c r="H17" s="34">
        <v>0.55499999999999994</v>
      </c>
      <c r="I17" s="34">
        <v>0.50900000000000001</v>
      </c>
      <c r="J17" s="34">
        <v>0.46299999999999997</v>
      </c>
      <c r="K17" s="34">
        <v>0.44900000000000001</v>
      </c>
    </row>
    <row r="18" spans="2:11" x14ac:dyDescent="0.25">
      <c r="B18" s="1" t="s">
        <v>9</v>
      </c>
      <c r="C18" s="29">
        <v>0.19500000000000001</v>
      </c>
      <c r="D18" s="29">
        <v>0.182</v>
      </c>
      <c r="E18" s="29">
        <v>0.19800000000000001</v>
      </c>
      <c r="F18" s="34">
        <v>0.19800000000000001</v>
      </c>
      <c r="G18" s="34">
        <v>0.223</v>
      </c>
      <c r="H18" s="34">
        <v>0.185</v>
      </c>
      <c r="I18" s="34">
        <v>0.20799999999999999</v>
      </c>
      <c r="J18" s="34">
        <v>0.19</v>
      </c>
      <c r="K18" s="34">
        <v>0.192</v>
      </c>
    </row>
    <row r="19" spans="2:11" x14ac:dyDescent="0.25">
      <c r="B19" s="1" t="s">
        <v>114</v>
      </c>
      <c r="C19" s="29">
        <v>0.30199999999999999</v>
      </c>
      <c r="D19" s="29">
        <v>0.29099999999999998</v>
      </c>
      <c r="E19" s="29">
        <v>0.32299999999999995</v>
      </c>
      <c r="F19" s="34">
        <v>0.24299999999999999</v>
      </c>
      <c r="G19" s="34">
        <v>0.25800000000000001</v>
      </c>
      <c r="H19" s="34">
        <v>0.26</v>
      </c>
      <c r="I19" s="34">
        <v>0.28400000000000003</v>
      </c>
      <c r="J19" s="34">
        <v>0.34599999999999997</v>
      </c>
      <c r="K19" s="31">
        <v>0.35899999999999999</v>
      </c>
    </row>
    <row r="20" spans="2:11" x14ac:dyDescent="0.25">
      <c r="B20" s="1" t="s">
        <v>0</v>
      </c>
      <c r="C20" s="29">
        <v>1</v>
      </c>
      <c r="D20" s="29">
        <v>1</v>
      </c>
      <c r="E20" s="29">
        <v>1</v>
      </c>
      <c r="F20" s="29">
        <v>0.99900000000000011</v>
      </c>
      <c r="G20" s="29">
        <v>0.999</v>
      </c>
      <c r="H20" s="29">
        <v>1</v>
      </c>
      <c r="I20" s="29">
        <v>1</v>
      </c>
      <c r="J20" s="29">
        <v>1</v>
      </c>
      <c r="K20" s="29">
        <v>0.99999999999999989</v>
      </c>
    </row>
    <row r="23" spans="2:11" x14ac:dyDescent="0.25">
      <c r="B23" t="s">
        <v>115</v>
      </c>
    </row>
    <row r="24" spans="2:11" ht="45.75" customHeight="1" x14ac:dyDescent="0.25">
      <c r="B24" s="1"/>
      <c r="C24" s="1"/>
      <c r="D24" s="33" t="s">
        <v>15</v>
      </c>
      <c r="E24" s="33" t="s">
        <v>14</v>
      </c>
    </row>
    <row r="25" spans="2:11" x14ac:dyDescent="0.25">
      <c r="B25" s="1" t="s">
        <v>7</v>
      </c>
      <c r="C25" s="5">
        <f>((C6*C$13)+(D6*D$13)+(E6*E$13)+(F6*F$13)+(G6*G$13)+(H6*H$13)+(I6*I$13)+(J6*J$13)+(K6*K$13))/(C$13+D$13+E$13+F$13+G$13+H$13+I$13+J$13+K$13)</f>
        <v>0.23589275127612661</v>
      </c>
      <c r="D25" s="2">
        <f>D6</f>
        <v>0.191</v>
      </c>
      <c r="E25" s="2">
        <f>F6</f>
        <v>0.308</v>
      </c>
    </row>
    <row r="26" spans="2:11" x14ac:dyDescent="0.25">
      <c r="B26" s="1" t="s">
        <v>8</v>
      </c>
      <c r="C26" s="5">
        <f t="shared" ref="C26:C29" si="0">((C7*C$13)+(D7*D$13)+(E7*E$13)+(F7*F$13)+(G7*G$13)+(H7*H$13)+(I7*I$13)+(J7*J$13)+(K7*K$13))/(C$13+D$13+E$13+F$13+G$13+H$13+I$13+J$13+K$13)</f>
        <v>0.27301097105799282</v>
      </c>
      <c r="D26" s="2">
        <f>J7</f>
        <v>0.224</v>
      </c>
      <c r="E26" s="2">
        <f>D7</f>
        <v>0.33600000000000002</v>
      </c>
    </row>
    <row r="27" spans="2:11" x14ac:dyDescent="0.25">
      <c r="B27" s="1" t="s">
        <v>9</v>
      </c>
      <c r="C27" s="5">
        <f t="shared" si="0"/>
        <v>0.19612819823566244</v>
      </c>
      <c r="D27" s="2">
        <f>D8</f>
        <v>0.182</v>
      </c>
      <c r="E27" s="2">
        <f>G8</f>
        <v>0.223</v>
      </c>
    </row>
    <row r="28" spans="2:11" x14ac:dyDescent="0.25">
      <c r="B28" s="1" t="s">
        <v>10</v>
      </c>
      <c r="C28" s="5">
        <f t="shared" si="0"/>
        <v>0.1288792658620127</v>
      </c>
      <c r="D28" s="2">
        <f>H9</f>
        <v>0.11600000000000001</v>
      </c>
      <c r="E28" s="2">
        <f>J9</f>
        <v>0.151</v>
      </c>
    </row>
    <row r="29" spans="2:11" x14ac:dyDescent="0.25">
      <c r="B29" s="1" t="s">
        <v>11</v>
      </c>
      <c r="C29" s="5">
        <f t="shared" si="0"/>
        <v>0.16599615178925078</v>
      </c>
      <c r="D29" s="2">
        <f>F10</f>
        <v>0.115</v>
      </c>
      <c r="E29" s="2">
        <f>K10</f>
        <v>0.23799999999999999</v>
      </c>
    </row>
    <row r="30" spans="2:11" x14ac:dyDescent="0.25">
      <c r="B30" s="1" t="s">
        <v>0</v>
      </c>
      <c r="C30" s="5">
        <f>SUM(C25:C29)</f>
        <v>0.99990733822104527</v>
      </c>
      <c r="D30" s="13"/>
      <c r="E30" s="13"/>
    </row>
    <row r="31" spans="2:11" x14ac:dyDescent="0.25">
      <c r="B31" s="3" t="s">
        <v>12</v>
      </c>
      <c r="C31" s="19">
        <f>SUM(C12:K12)</f>
        <v>3595</v>
      </c>
      <c r="D31" s="13"/>
      <c r="E31" s="13"/>
    </row>
    <row r="34" spans="2:4" x14ac:dyDescent="0.25">
      <c r="B34" s="42" t="s">
        <v>13</v>
      </c>
      <c r="C34" s="42"/>
      <c r="D34" s="1"/>
    </row>
    <row r="35" spans="2:4" x14ac:dyDescent="0.25">
      <c r="B35" s="41" t="s">
        <v>111</v>
      </c>
      <c r="C35" s="41"/>
      <c r="D35" s="8"/>
    </row>
    <row r="36" spans="2:4" x14ac:dyDescent="0.25">
      <c r="B36" s="41" t="s">
        <v>112</v>
      </c>
      <c r="C36" s="41"/>
      <c r="D36" s="7"/>
    </row>
  </sheetData>
  <mergeCells count="3">
    <mergeCell ref="B34:C34"/>
    <mergeCell ref="B35:C35"/>
    <mergeCell ref="B36:C36"/>
  </mergeCells>
  <pageMargins left="0.25" right="0.25" top="0.75" bottom="0.75" header="0.3" footer="0.3"/>
  <pageSetup paperSize="9" scale="74" fitToHeight="0" orientation="landscape" r:id="rId1"/>
  <ignoredErrors>
    <ignoredError sqref="D26"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27</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18</v>
      </c>
      <c r="C6" s="21">
        <v>0.16</v>
      </c>
      <c r="D6" s="2">
        <v>0.23200000000000001</v>
      </c>
      <c r="E6" s="2">
        <v>0.19600000000000001</v>
      </c>
      <c r="F6" s="22">
        <v>0.27300000000000002</v>
      </c>
      <c r="G6" s="2">
        <v>0.17</v>
      </c>
      <c r="H6" s="2">
        <v>0.23699999999999999</v>
      </c>
      <c r="I6" s="22">
        <v>0.255</v>
      </c>
      <c r="J6" s="21">
        <v>0.13700000000000001</v>
      </c>
      <c r="K6" s="2">
        <v>0.187</v>
      </c>
    </row>
    <row r="7" spans="2:11" x14ac:dyDescent="0.25">
      <c r="B7" s="1" t="s">
        <v>19</v>
      </c>
      <c r="C7" s="2">
        <v>0.377</v>
      </c>
      <c r="D7" s="2">
        <v>0.38600000000000001</v>
      </c>
      <c r="E7" s="2">
        <v>0.35099999999999998</v>
      </c>
      <c r="F7" s="2">
        <v>0.36099999999999999</v>
      </c>
      <c r="G7" s="22">
        <v>0.432</v>
      </c>
      <c r="H7" s="2">
        <v>0.38100000000000001</v>
      </c>
      <c r="I7" s="2">
        <v>0.35299999999999998</v>
      </c>
      <c r="J7" s="2">
        <v>0.4</v>
      </c>
      <c r="K7" s="2">
        <v>0.318</v>
      </c>
    </row>
    <row r="8" spans="2:11" x14ac:dyDescent="0.25">
      <c r="B8" s="1" t="s">
        <v>20</v>
      </c>
      <c r="C8" s="2">
        <v>0.19500000000000001</v>
      </c>
      <c r="D8" s="2">
        <v>0.14499999999999999</v>
      </c>
      <c r="E8" s="2">
        <v>0.20100000000000001</v>
      </c>
      <c r="F8" s="2">
        <v>0.159</v>
      </c>
      <c r="G8" s="2">
        <v>0.193</v>
      </c>
      <c r="H8" s="2">
        <v>0.17199999999999999</v>
      </c>
      <c r="I8" s="2">
        <v>0.17399999999999999</v>
      </c>
      <c r="J8" s="2">
        <v>0.156</v>
      </c>
      <c r="K8" s="2">
        <v>0.17299999999999999</v>
      </c>
    </row>
    <row r="9" spans="2:11" x14ac:dyDescent="0.25">
      <c r="B9" s="1" t="s">
        <v>21</v>
      </c>
      <c r="C9" s="2">
        <v>0.185</v>
      </c>
      <c r="D9" s="2">
        <v>0.17699999999999999</v>
      </c>
      <c r="E9" s="2">
        <v>0.19900000000000001</v>
      </c>
      <c r="F9" s="2">
        <v>0.14099999999999999</v>
      </c>
      <c r="G9" s="21">
        <v>0.13400000000000001</v>
      </c>
      <c r="H9" s="2">
        <v>0.13500000000000001</v>
      </c>
      <c r="I9" s="21">
        <v>0.14000000000000001</v>
      </c>
      <c r="J9" s="22">
        <v>0.249</v>
      </c>
      <c r="K9" s="22">
        <v>0.248</v>
      </c>
    </row>
    <row r="10" spans="2:11" x14ac:dyDescent="0.25">
      <c r="B10" s="1" t="s">
        <v>105</v>
      </c>
      <c r="C10" s="2">
        <v>8.2000000000000003E-2</v>
      </c>
      <c r="D10" s="2">
        <v>5.8999999999999997E-2</v>
      </c>
      <c r="E10" s="2">
        <v>5.2999999999999999E-2</v>
      </c>
      <c r="F10" s="2">
        <v>6.6000000000000003E-2</v>
      </c>
      <c r="G10" s="2">
        <v>7.0999999999999994E-2</v>
      </c>
      <c r="H10" s="2">
        <v>7.3999999999999996E-2</v>
      </c>
      <c r="I10" s="2">
        <v>7.6999999999999999E-2</v>
      </c>
      <c r="J10" s="2">
        <v>5.8999999999999997E-2</v>
      </c>
      <c r="K10" s="2">
        <v>7.4999999999999997E-2</v>
      </c>
    </row>
    <row r="11" spans="2:11" x14ac:dyDescent="0.25">
      <c r="B11" s="1" t="s">
        <v>0</v>
      </c>
      <c r="C11" s="5">
        <v>1</v>
      </c>
      <c r="D11" s="5">
        <v>1</v>
      </c>
      <c r="E11" s="5">
        <v>1</v>
      </c>
      <c r="F11" s="5">
        <v>1</v>
      </c>
      <c r="G11" s="5">
        <v>1</v>
      </c>
      <c r="H11" s="5">
        <v>1</v>
      </c>
      <c r="I11" s="5">
        <v>1</v>
      </c>
      <c r="J11" s="5">
        <v>1</v>
      </c>
      <c r="K11" s="5">
        <v>1</v>
      </c>
    </row>
    <row r="12" spans="2:11" x14ac:dyDescent="0.25">
      <c r="B12" s="9" t="s">
        <v>12</v>
      </c>
      <c r="C12" s="10">
        <v>633</v>
      </c>
      <c r="D12" s="10">
        <v>220</v>
      </c>
      <c r="E12" s="10">
        <v>723</v>
      </c>
      <c r="F12" s="10">
        <v>227</v>
      </c>
      <c r="G12" s="10">
        <v>421</v>
      </c>
      <c r="H12" s="10">
        <v>216</v>
      </c>
      <c r="I12" s="10">
        <v>736</v>
      </c>
      <c r="J12" s="10">
        <v>205</v>
      </c>
      <c r="K12" s="10">
        <v>214</v>
      </c>
    </row>
    <row r="13" spans="2:11" x14ac:dyDescent="0.25">
      <c r="B13" s="11" t="s">
        <v>16</v>
      </c>
      <c r="C13" s="18">
        <v>2824134</v>
      </c>
      <c r="D13" s="18">
        <v>1198791</v>
      </c>
      <c r="E13" s="18">
        <v>4027167</v>
      </c>
      <c r="F13" s="18">
        <v>732780</v>
      </c>
      <c r="G13" s="18">
        <v>1917819</v>
      </c>
      <c r="H13" s="18">
        <v>5451322</v>
      </c>
      <c r="I13" s="18">
        <v>3098671</v>
      </c>
      <c r="J13" s="18">
        <v>1171835</v>
      </c>
      <c r="K13" s="18">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117</v>
      </c>
      <c r="C17" s="30">
        <v>0.53700000000000003</v>
      </c>
      <c r="D17" s="29">
        <v>0.61799999999999999</v>
      </c>
      <c r="E17" s="29">
        <v>0.54699999999999993</v>
      </c>
      <c r="F17" s="34">
        <v>0.63400000000000001</v>
      </c>
      <c r="G17" s="34">
        <v>0.60199999999999998</v>
      </c>
      <c r="H17" s="34">
        <v>0.61799999999999999</v>
      </c>
      <c r="I17" s="34">
        <v>0.60799999999999998</v>
      </c>
      <c r="J17" s="34">
        <v>0.53700000000000003</v>
      </c>
      <c r="K17" s="30">
        <v>0.505</v>
      </c>
    </row>
    <row r="18" spans="2:11" x14ac:dyDescent="0.25">
      <c r="B18" s="1" t="s">
        <v>118</v>
      </c>
      <c r="C18" s="29">
        <v>0.38</v>
      </c>
      <c r="D18" s="29">
        <v>0.32199999999999995</v>
      </c>
      <c r="E18" s="31">
        <v>0.4</v>
      </c>
      <c r="F18" s="34">
        <v>0.3</v>
      </c>
      <c r="G18" s="34">
        <v>0.32700000000000001</v>
      </c>
      <c r="H18" s="34">
        <v>0.307</v>
      </c>
      <c r="I18" s="30">
        <v>0.314</v>
      </c>
      <c r="J18" s="34">
        <v>0.40500000000000003</v>
      </c>
      <c r="K18" s="31">
        <v>0.42099999999999999</v>
      </c>
    </row>
    <row r="19" spans="2:11" x14ac:dyDescent="0.25">
      <c r="B19" s="1" t="s">
        <v>119</v>
      </c>
      <c r="C19" s="29">
        <v>8.2000000000000003E-2</v>
      </c>
      <c r="D19" s="29">
        <v>5.8999999999999997E-2</v>
      </c>
      <c r="E19" s="29">
        <v>5.2999999999999999E-2</v>
      </c>
      <c r="F19" s="34">
        <v>6.6000000000000003E-2</v>
      </c>
      <c r="G19" s="34">
        <v>7.0999999999999994E-2</v>
      </c>
      <c r="H19" s="34">
        <v>7.3999999999999996E-2</v>
      </c>
      <c r="I19" s="34">
        <v>7.6999999999999999E-2</v>
      </c>
      <c r="J19" s="34">
        <v>5.8999999999999997E-2</v>
      </c>
      <c r="K19" s="34">
        <v>7.4999999999999997E-2</v>
      </c>
    </row>
    <row r="20" spans="2:11" x14ac:dyDescent="0.25">
      <c r="B20" s="1" t="s">
        <v>0</v>
      </c>
      <c r="C20" s="29">
        <v>1</v>
      </c>
      <c r="D20" s="29">
        <v>1</v>
      </c>
      <c r="E20" s="29">
        <v>1</v>
      </c>
      <c r="F20" s="29">
        <v>0.99900000000000011</v>
      </c>
      <c r="G20" s="29">
        <v>0.999</v>
      </c>
      <c r="H20" s="29">
        <v>1</v>
      </c>
      <c r="I20" s="29">
        <v>1</v>
      </c>
      <c r="J20" s="29">
        <v>1</v>
      </c>
      <c r="K20" s="29">
        <v>0.99999999999999989</v>
      </c>
    </row>
    <row r="23" spans="2:11" x14ac:dyDescent="0.25">
      <c r="B23" t="s">
        <v>115</v>
      </c>
    </row>
    <row r="24" spans="2:11" ht="45.75" customHeight="1" x14ac:dyDescent="0.25">
      <c r="B24" s="1"/>
      <c r="C24" s="1"/>
      <c r="D24" s="33" t="s">
        <v>15</v>
      </c>
      <c r="E24" s="33" t="s">
        <v>14</v>
      </c>
    </row>
    <row r="25" spans="2:11" x14ac:dyDescent="0.25">
      <c r="B25" s="1" t="s">
        <v>18</v>
      </c>
      <c r="C25" s="2">
        <f>((C6*C$13)+(D6*D$13)+(E6*E$13)+(F6*F$13)+(G6*G$13)+(H6*H$13)+(I6*I$13)+(J6*J$13)+(K6*K$13))/(C$13+D$13+E$13+F$13+G$13+H$13+I$13+J$13+K$13)</f>
        <v>0.20769290624396966</v>
      </c>
      <c r="D25" s="2">
        <f>J6</f>
        <v>0.13700000000000001</v>
      </c>
      <c r="E25" s="2">
        <f>F6</f>
        <v>0.27300000000000002</v>
      </c>
    </row>
    <row r="26" spans="2:11" x14ac:dyDescent="0.25">
      <c r="B26" s="1" t="s">
        <v>19</v>
      </c>
      <c r="C26" s="2">
        <f t="shared" ref="C26:C29" si="0">((C7*C$13)+(D7*D$13)+(E7*E$13)+(F7*F$13)+(G7*G$13)+(H7*H$13)+(I7*I$13)+(J7*J$13)+(K7*K$13))/(C$13+D$13+E$13+F$13+G$13+H$13+I$13+J$13+K$13)</f>
        <v>0.37002166955681742</v>
      </c>
      <c r="D26" s="2">
        <f>K7</f>
        <v>0.318</v>
      </c>
      <c r="E26" s="2">
        <f>G7</f>
        <v>0.432</v>
      </c>
    </row>
    <row r="27" spans="2:11" x14ac:dyDescent="0.25">
      <c r="B27" s="1" t="s">
        <v>20</v>
      </c>
      <c r="C27" s="2">
        <f t="shared" si="0"/>
        <v>0.17949187982796563</v>
      </c>
      <c r="D27" s="2">
        <f>D8</f>
        <v>0.14499999999999999</v>
      </c>
      <c r="E27" s="2">
        <f>E8</f>
        <v>0.20100000000000001</v>
      </c>
    </row>
    <row r="28" spans="2:11" x14ac:dyDescent="0.25">
      <c r="B28" s="1" t="s">
        <v>21</v>
      </c>
      <c r="C28" s="2">
        <f t="shared" si="0"/>
        <v>0.17269599457140491</v>
      </c>
      <c r="D28" s="2">
        <f>G9</f>
        <v>0.13400000000000001</v>
      </c>
      <c r="E28" s="2">
        <f>J9</f>
        <v>0.249</v>
      </c>
    </row>
    <row r="29" spans="2:11" x14ac:dyDescent="0.25">
      <c r="B29" s="1" t="s">
        <v>105</v>
      </c>
      <c r="C29" s="2">
        <f t="shared" si="0"/>
        <v>6.9693565583038811E-2</v>
      </c>
      <c r="D29" s="2">
        <f>E10</f>
        <v>5.2999999999999999E-2</v>
      </c>
      <c r="E29" s="2">
        <f>C10</f>
        <v>8.2000000000000003E-2</v>
      </c>
    </row>
    <row r="30" spans="2:11" x14ac:dyDescent="0.25">
      <c r="B30" s="1" t="s">
        <v>0</v>
      </c>
      <c r="C30" s="2">
        <f>SUM(C25:C29)</f>
        <v>0.99959601578319657</v>
      </c>
      <c r="D30" s="13"/>
      <c r="E30" s="13"/>
    </row>
    <row r="31" spans="2:11" x14ac:dyDescent="0.25">
      <c r="B31" s="3" t="s">
        <v>12</v>
      </c>
      <c r="C31" s="17">
        <f>SUM(C12:K12)</f>
        <v>3595</v>
      </c>
      <c r="D31" s="13"/>
      <c r="E31" s="13"/>
    </row>
    <row r="34" spans="2:4" x14ac:dyDescent="0.25">
      <c r="B34" s="42" t="s">
        <v>13</v>
      </c>
      <c r="C34" s="42"/>
      <c r="D34" s="1"/>
    </row>
    <row r="35" spans="2:4" x14ac:dyDescent="0.25">
      <c r="B35" s="41" t="s">
        <v>111</v>
      </c>
      <c r="C35" s="41"/>
      <c r="D35" s="8"/>
    </row>
    <row r="36" spans="2:4" x14ac:dyDescent="0.25">
      <c r="B36" s="41" t="s">
        <v>112</v>
      </c>
      <c r="C36" s="41"/>
      <c r="D36" s="7"/>
    </row>
  </sheetData>
  <mergeCells count="3">
    <mergeCell ref="B34:C34"/>
    <mergeCell ref="B35:C35"/>
    <mergeCell ref="B36:C36"/>
  </mergeCells>
  <pageMargins left="0.25" right="0.25" top="0.75" bottom="0.75" header="0.3" footer="0.3"/>
  <pageSetup paperSize="9" scale="8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6"/>
  <sheetViews>
    <sheetView workbookViewId="0">
      <selection activeCell="C16" sqref="C16:K16"/>
    </sheetView>
  </sheetViews>
  <sheetFormatPr defaultRowHeight="15" x14ac:dyDescent="0.25"/>
  <cols>
    <col min="2" max="2" width="34.140625" customWidth="1"/>
    <col min="3" max="4" width="14.7109375" customWidth="1"/>
    <col min="5" max="5" width="15.28515625" customWidth="1"/>
    <col min="6" max="13" width="14.7109375" customWidth="1"/>
  </cols>
  <sheetData>
    <row r="2" spans="2:11" x14ac:dyDescent="0.25">
      <c r="B2" s="6" t="s">
        <v>28</v>
      </c>
    </row>
    <row r="4" spans="2:11" x14ac:dyDescent="0.25">
      <c r="B4" t="s">
        <v>116</v>
      </c>
    </row>
    <row r="5" spans="2:11" x14ac:dyDescent="0.25">
      <c r="B5" s="1"/>
      <c r="C5" s="4" t="s">
        <v>121</v>
      </c>
      <c r="D5" s="4" t="s">
        <v>1</v>
      </c>
      <c r="E5" s="4" t="s">
        <v>122</v>
      </c>
      <c r="F5" s="4" t="s">
        <v>2</v>
      </c>
      <c r="G5" s="4" t="s">
        <v>3</v>
      </c>
      <c r="H5" s="4" t="s">
        <v>4</v>
      </c>
      <c r="I5" s="4" t="s">
        <v>123</v>
      </c>
      <c r="J5" s="4" t="s">
        <v>5</v>
      </c>
      <c r="K5" s="4" t="s">
        <v>6</v>
      </c>
    </row>
    <row r="6" spans="2:11" x14ac:dyDescent="0.25">
      <c r="B6" s="1" t="s">
        <v>18</v>
      </c>
      <c r="C6" s="21">
        <v>0.125</v>
      </c>
      <c r="D6" s="2">
        <v>0.183</v>
      </c>
      <c r="E6" s="21">
        <v>0.14099999999999999</v>
      </c>
      <c r="F6" s="2">
        <v>0.19600000000000001</v>
      </c>
      <c r="G6" s="2">
        <v>0.14000000000000001</v>
      </c>
      <c r="H6" s="22">
        <v>0.23899999999999999</v>
      </c>
      <c r="I6" s="2">
        <v>0.185</v>
      </c>
      <c r="J6" s="2">
        <v>0.11799999999999999</v>
      </c>
      <c r="K6" s="2">
        <v>0.17399999999999999</v>
      </c>
    </row>
    <row r="7" spans="2:11" x14ac:dyDescent="0.25">
      <c r="B7" s="1" t="s">
        <v>19</v>
      </c>
      <c r="C7" s="2">
        <v>0.33400000000000002</v>
      </c>
      <c r="D7" s="2">
        <v>0.33900000000000002</v>
      </c>
      <c r="E7" s="2">
        <v>0.32700000000000001</v>
      </c>
      <c r="F7" s="2">
        <v>0.34399999999999997</v>
      </c>
      <c r="G7" s="2">
        <v>0.38200000000000001</v>
      </c>
      <c r="H7" s="2">
        <v>0.318</v>
      </c>
      <c r="I7" s="2">
        <v>0.36699999999999999</v>
      </c>
      <c r="J7" s="2">
        <v>0.33100000000000002</v>
      </c>
      <c r="K7" s="2">
        <v>0.33100000000000002</v>
      </c>
    </row>
    <row r="8" spans="2:11" x14ac:dyDescent="0.25">
      <c r="B8" s="1" t="s">
        <v>20</v>
      </c>
      <c r="C8" s="2">
        <v>0.20399999999999999</v>
      </c>
      <c r="D8" s="2">
        <v>0.183</v>
      </c>
      <c r="E8" s="2">
        <v>0.19500000000000001</v>
      </c>
      <c r="F8" s="2">
        <v>0.18</v>
      </c>
      <c r="G8" s="2">
        <v>0.17899999999999999</v>
      </c>
      <c r="H8" s="2">
        <v>0.21</v>
      </c>
      <c r="I8" s="2">
        <v>0.161</v>
      </c>
      <c r="J8" s="2">
        <v>0.17199999999999999</v>
      </c>
      <c r="K8" s="2">
        <v>0.14499999999999999</v>
      </c>
    </row>
    <row r="9" spans="2:11" x14ac:dyDescent="0.25">
      <c r="B9" s="1" t="s">
        <v>21</v>
      </c>
      <c r="C9" s="2">
        <v>0.23599999999999999</v>
      </c>
      <c r="D9" s="2">
        <v>0.22800000000000001</v>
      </c>
      <c r="E9" s="22">
        <v>0.255</v>
      </c>
      <c r="F9" s="2">
        <v>0.20100000000000001</v>
      </c>
      <c r="G9" s="2">
        <v>0.19</v>
      </c>
      <c r="H9" s="21">
        <v>0.125</v>
      </c>
      <c r="I9" s="21">
        <v>0.161</v>
      </c>
      <c r="J9" s="22">
        <v>0.27200000000000002</v>
      </c>
      <c r="K9" s="22">
        <v>0.29699999999999999</v>
      </c>
    </row>
    <row r="10" spans="2:11" x14ac:dyDescent="0.25">
      <c r="B10" s="1" t="s">
        <v>105</v>
      </c>
      <c r="C10" s="2">
        <v>0.1</v>
      </c>
      <c r="D10" s="2">
        <v>6.7000000000000004E-2</v>
      </c>
      <c r="E10" s="2">
        <v>8.2000000000000003E-2</v>
      </c>
      <c r="F10" s="2">
        <v>7.9000000000000001E-2</v>
      </c>
      <c r="G10" s="2">
        <v>0.109</v>
      </c>
      <c r="H10" s="2">
        <v>0.108</v>
      </c>
      <c r="I10" s="22">
        <v>0.126</v>
      </c>
      <c r="J10" s="2">
        <v>0.107</v>
      </c>
      <c r="K10" s="21">
        <v>5.1999999999999998E-2</v>
      </c>
    </row>
    <row r="11" spans="2:11" x14ac:dyDescent="0.25">
      <c r="B11" s="1" t="s">
        <v>0</v>
      </c>
      <c r="C11" s="5">
        <v>1</v>
      </c>
      <c r="D11" s="5">
        <v>1</v>
      </c>
      <c r="E11" s="5">
        <v>1</v>
      </c>
      <c r="F11" s="5">
        <v>1</v>
      </c>
      <c r="G11" s="5">
        <v>1</v>
      </c>
      <c r="H11" s="5">
        <v>1</v>
      </c>
      <c r="I11" s="5">
        <v>1</v>
      </c>
      <c r="J11" s="5">
        <v>1</v>
      </c>
      <c r="K11" s="5">
        <v>1</v>
      </c>
    </row>
    <row r="12" spans="2:11" x14ac:dyDescent="0.25">
      <c r="B12" s="9" t="s">
        <v>12</v>
      </c>
      <c r="C12" s="10">
        <v>594</v>
      </c>
      <c r="D12" s="10">
        <v>180</v>
      </c>
      <c r="E12" s="10">
        <v>686</v>
      </c>
      <c r="F12" s="10">
        <v>189</v>
      </c>
      <c r="G12" s="10">
        <v>384</v>
      </c>
      <c r="H12" s="10">
        <v>180</v>
      </c>
      <c r="I12" s="10">
        <v>697</v>
      </c>
      <c r="J12" s="10">
        <v>169</v>
      </c>
      <c r="K12" s="10">
        <v>175</v>
      </c>
    </row>
    <row r="13" spans="2:11" x14ac:dyDescent="0.25">
      <c r="B13" s="11" t="s">
        <v>16</v>
      </c>
      <c r="C13" s="18">
        <v>2824134</v>
      </c>
      <c r="D13" s="18">
        <v>1198791</v>
      </c>
      <c r="E13" s="18">
        <v>4027167</v>
      </c>
      <c r="F13" s="18">
        <v>732780</v>
      </c>
      <c r="G13" s="18">
        <v>1917819</v>
      </c>
      <c r="H13" s="18">
        <v>5451322</v>
      </c>
      <c r="I13" s="18">
        <v>3098671</v>
      </c>
      <c r="J13" s="18">
        <v>1171835</v>
      </c>
      <c r="K13" s="18">
        <v>2244119</v>
      </c>
    </row>
    <row r="16" spans="2:11" x14ac:dyDescent="0.25">
      <c r="B16" s="1"/>
      <c r="C16" s="4" t="s">
        <v>121</v>
      </c>
      <c r="D16" s="4" t="s">
        <v>1</v>
      </c>
      <c r="E16" s="4" t="s">
        <v>122</v>
      </c>
      <c r="F16" s="4" t="s">
        <v>2</v>
      </c>
      <c r="G16" s="4" t="s">
        <v>3</v>
      </c>
      <c r="H16" s="4" t="s">
        <v>4</v>
      </c>
      <c r="I16" s="4" t="s">
        <v>123</v>
      </c>
      <c r="J16" s="4" t="s">
        <v>5</v>
      </c>
      <c r="K16" s="4" t="s">
        <v>6</v>
      </c>
    </row>
    <row r="17" spans="2:11" x14ac:dyDescent="0.25">
      <c r="B17" s="1" t="s">
        <v>117</v>
      </c>
      <c r="C17" s="30">
        <v>0.45900000000000002</v>
      </c>
      <c r="D17" s="29">
        <v>0.52200000000000002</v>
      </c>
      <c r="E17" s="30">
        <v>0.46799999999999997</v>
      </c>
      <c r="F17" s="34">
        <v>0.54</v>
      </c>
      <c r="G17" s="34">
        <v>0.52200000000000002</v>
      </c>
      <c r="H17" s="34">
        <v>0.55699999999999994</v>
      </c>
      <c r="I17" s="31">
        <v>0.55200000000000005</v>
      </c>
      <c r="J17" s="34">
        <v>0.44900000000000001</v>
      </c>
      <c r="K17" s="34">
        <v>0.505</v>
      </c>
    </row>
    <row r="18" spans="2:11" x14ac:dyDescent="0.25">
      <c r="B18" s="1" t="s">
        <v>118</v>
      </c>
      <c r="C18" s="31">
        <v>0.43999999999999995</v>
      </c>
      <c r="D18" s="29">
        <v>0.41100000000000003</v>
      </c>
      <c r="E18" s="31">
        <v>0.45</v>
      </c>
      <c r="F18" s="34">
        <v>0.38100000000000001</v>
      </c>
      <c r="G18" s="34">
        <v>0.36899999999999999</v>
      </c>
      <c r="H18" s="34">
        <v>0.33499999999999996</v>
      </c>
      <c r="I18" s="30">
        <v>0.32200000000000001</v>
      </c>
      <c r="J18" s="34">
        <v>0.44400000000000001</v>
      </c>
      <c r="K18" s="34">
        <v>0.44199999999999995</v>
      </c>
    </row>
    <row r="19" spans="2:11" x14ac:dyDescent="0.25">
      <c r="B19" s="1" t="s">
        <v>119</v>
      </c>
      <c r="C19" s="29">
        <v>0.1</v>
      </c>
      <c r="D19" s="29">
        <v>6.7000000000000004E-2</v>
      </c>
      <c r="E19" s="29">
        <v>8.2000000000000003E-2</v>
      </c>
      <c r="F19" s="34">
        <v>7.9000000000000001E-2</v>
      </c>
      <c r="G19" s="34">
        <v>0.109</v>
      </c>
      <c r="H19" s="34">
        <v>0.108</v>
      </c>
      <c r="I19" s="31">
        <v>0.126</v>
      </c>
      <c r="J19" s="34">
        <v>0.107</v>
      </c>
      <c r="K19" s="30">
        <v>5.1999999999999998E-2</v>
      </c>
    </row>
    <row r="20" spans="2:11" x14ac:dyDescent="0.25">
      <c r="B20" s="1" t="s">
        <v>0</v>
      </c>
      <c r="C20" s="29">
        <v>1</v>
      </c>
      <c r="D20" s="29">
        <v>1</v>
      </c>
      <c r="E20" s="29">
        <v>1</v>
      </c>
      <c r="F20" s="29">
        <v>0.99900000000000011</v>
      </c>
      <c r="G20" s="29">
        <v>0.999</v>
      </c>
      <c r="H20" s="29">
        <v>1</v>
      </c>
      <c r="I20" s="29">
        <v>1</v>
      </c>
      <c r="J20" s="29">
        <v>1</v>
      </c>
      <c r="K20" s="29">
        <v>0.99999999999999989</v>
      </c>
    </row>
    <row r="23" spans="2:11" x14ac:dyDescent="0.25">
      <c r="B23" t="s">
        <v>115</v>
      </c>
    </row>
    <row r="24" spans="2:11" ht="45.75" customHeight="1" x14ac:dyDescent="0.25">
      <c r="B24" s="1"/>
      <c r="C24" s="1"/>
      <c r="D24" s="33" t="s">
        <v>15</v>
      </c>
      <c r="E24" s="33" t="s">
        <v>14</v>
      </c>
    </row>
    <row r="25" spans="2:11" x14ac:dyDescent="0.25">
      <c r="B25" s="1" t="s">
        <v>18</v>
      </c>
      <c r="C25" s="2">
        <f>((C6*C$13)+(D6*D$13)+(E6*E$13)+(F6*F$13)+(G6*G$13)+(H6*H$13)+(I6*I$13)+(J6*J$13)+(K6*K$13))/(C$13+D$13+E$13+F$13+G$13+H$13+I$13+J$13+K$13)</f>
        <v>0.17458340839960468</v>
      </c>
      <c r="D25" s="2">
        <f>J6</f>
        <v>0.11799999999999999</v>
      </c>
      <c r="E25" s="2">
        <f>H6</f>
        <v>0.23899999999999999</v>
      </c>
    </row>
    <row r="26" spans="2:11" x14ac:dyDescent="0.25">
      <c r="B26" s="1" t="s">
        <v>19</v>
      </c>
      <c r="C26" s="2">
        <f t="shared" ref="C26:C29" si="0">((C7*C$13)+(D7*D$13)+(E7*E$13)+(F7*F$13)+(G7*G$13)+(H7*H$13)+(I7*I$13)+(J7*J$13)+(K7*K$13))/(C$13+D$13+E$13+F$13+G$13+H$13+I$13+J$13+K$13)</f>
        <v>0.33761650576499258</v>
      </c>
      <c r="D26" s="2">
        <f>H7</f>
        <v>0.318</v>
      </c>
      <c r="E26" s="2">
        <f>G7</f>
        <v>0.38200000000000001</v>
      </c>
    </row>
    <row r="27" spans="2:11" x14ac:dyDescent="0.25">
      <c r="B27" s="1" t="s">
        <v>20</v>
      </c>
      <c r="C27" s="2">
        <f t="shared" si="0"/>
        <v>0.18646815557737323</v>
      </c>
      <c r="D27" s="2">
        <f>K8</f>
        <v>0.14499999999999999</v>
      </c>
      <c r="E27" s="2">
        <f>H8</f>
        <v>0.21</v>
      </c>
    </row>
    <row r="28" spans="2:11" x14ac:dyDescent="0.25">
      <c r="B28" s="1" t="s">
        <v>21</v>
      </c>
      <c r="C28" s="2">
        <f t="shared" si="0"/>
        <v>0.20488109842315388</v>
      </c>
      <c r="D28" s="2">
        <f>H9</f>
        <v>0.125</v>
      </c>
      <c r="E28" s="2">
        <f>K9</f>
        <v>0.29699999999999999</v>
      </c>
    </row>
    <row r="29" spans="2:11" x14ac:dyDescent="0.25">
      <c r="B29" s="1" t="s">
        <v>105</v>
      </c>
      <c r="C29" s="2">
        <f t="shared" si="0"/>
        <v>9.6227232155028888E-2</v>
      </c>
      <c r="D29" s="2">
        <f>K10</f>
        <v>5.1999999999999998E-2</v>
      </c>
      <c r="E29" s="2">
        <f>I10</f>
        <v>0.126</v>
      </c>
    </row>
    <row r="30" spans="2:11" x14ac:dyDescent="0.25">
      <c r="B30" s="1" t="s">
        <v>0</v>
      </c>
      <c r="C30" s="2">
        <f>SUM(C25:C29)</f>
        <v>0.99977640032015336</v>
      </c>
      <c r="D30" s="13"/>
      <c r="E30" s="13"/>
    </row>
    <row r="31" spans="2:11" x14ac:dyDescent="0.25">
      <c r="B31" s="3" t="s">
        <v>12</v>
      </c>
      <c r="C31" s="17">
        <f>SUM(C12:K12)</f>
        <v>3254</v>
      </c>
      <c r="D31" s="13"/>
      <c r="E31" s="13"/>
    </row>
    <row r="34" spans="2:4" x14ac:dyDescent="0.25">
      <c r="B34" s="42" t="s">
        <v>13</v>
      </c>
      <c r="C34" s="42"/>
      <c r="D34" s="1"/>
    </row>
    <row r="35" spans="2:4" x14ac:dyDescent="0.25">
      <c r="B35" s="41" t="s">
        <v>111</v>
      </c>
      <c r="C35" s="41"/>
      <c r="D35" s="8"/>
    </row>
    <row r="36" spans="2:4" x14ac:dyDescent="0.25">
      <c r="B36" s="41" t="s">
        <v>112</v>
      </c>
      <c r="C36" s="41"/>
      <c r="D36" s="7"/>
    </row>
  </sheetData>
  <mergeCells count="3">
    <mergeCell ref="B34:C34"/>
    <mergeCell ref="B35:C35"/>
    <mergeCell ref="B36:C36"/>
  </mergeCells>
  <pageMargins left="0.25" right="0.25" top="0.75" bottom="0.75" header="0.3" footer="0.3"/>
  <pageSetup paperSize="9" scale="80" fitToHeight="0" orientation="landscape" r:id="rId1"/>
  <ignoredErrors>
    <ignoredError sqref="D27:D28 E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pQ2</vt:lpstr>
      <vt:lpstr>Q1</vt:lpstr>
      <vt:lpstr>Q3</vt:lpstr>
      <vt:lpstr>Q4</vt:lpstr>
      <vt:lpstr>Q5</vt:lpstr>
      <vt:lpstr>Q6a</vt:lpstr>
      <vt:lpstr>Q6b</vt:lpstr>
      <vt:lpstr>Q6c</vt:lpstr>
      <vt:lpstr>Q6d</vt:lpstr>
      <vt:lpstr>Q6e.i</vt:lpstr>
      <vt:lpstr>Q6g</vt:lpstr>
      <vt:lpstr>Q7d</vt:lpstr>
      <vt:lpstr>Q8a</vt:lpstr>
      <vt:lpstr>Q8b</vt:lpstr>
      <vt:lpstr>Q9a</vt:lpstr>
      <vt:lpstr>Q9b</vt:lpstr>
      <vt:lpstr>Q9c</vt:lpstr>
      <vt:lpstr>Q9d</vt:lpstr>
      <vt:lpstr>Q9e</vt:lpstr>
      <vt:lpstr>Q9f</vt:lpstr>
      <vt:lpstr>Q10a</vt:lpstr>
      <vt:lpstr>Q10b</vt:lpstr>
      <vt:lpstr>Q11</vt:lpstr>
      <vt:lpstr>Q12</vt:lpstr>
      <vt:lpstr>Q13</vt:lpstr>
      <vt:lpstr>Q14</vt:lpstr>
      <vt:lpstr>Q17</vt:lpstr>
      <vt:lpstr>Q18</vt:lpstr>
      <vt:lpstr>Q19</vt:lpstr>
      <vt:lpstr>Q20</vt:lpstr>
      <vt:lpstr>Q21</vt:lpstr>
    </vt:vector>
  </TitlesOfParts>
  <Company>SYSTRA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 Robertson</dc:creator>
  <cp:lastModifiedBy>Chauhan Sangeeta</cp:lastModifiedBy>
  <cp:lastPrinted>2016-04-21T14:03:43Z</cp:lastPrinted>
  <dcterms:created xsi:type="dcterms:W3CDTF">2016-04-07T14:50:10Z</dcterms:created>
  <dcterms:modified xsi:type="dcterms:W3CDTF">2016-06-06T15:33:59Z</dcterms:modified>
</cp:coreProperties>
</file>