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15" windowWidth="15600" windowHeight="6405" tabRatio="836" activeTab="2"/>
  </bookViews>
  <sheets>
    <sheet name="Watersure 2016-17" sheetId="15" r:id="rId1"/>
    <sheet name="Water Direct" sheetId="4" r:id="rId2"/>
    <sheet name="Priority Registers" sheetId="5" r:id="rId3"/>
    <sheet name="Social Tariffs" sheetId="6" r:id="rId4"/>
    <sheet name="Debt write off schemes" sheetId="16" r:id="rId5"/>
    <sheet name="Charitable Trusts" sheetId="17" r:id="rId6"/>
  </sheets>
  <definedNames>
    <definedName name="_ftn1" localSheetId="3">'Social Tariffs'!#REF!</definedName>
    <definedName name="_ftnref1" localSheetId="3">'Social Tariffs'!#REF!</definedName>
  </definedNames>
  <calcPr calcId="145621" calcOnSave="0"/>
</workbook>
</file>

<file path=xl/calcChain.xml><?xml version="1.0" encoding="utf-8"?>
<calcChain xmlns="http://schemas.openxmlformats.org/spreadsheetml/2006/main">
  <c r="O6" i="15" l="1"/>
  <c r="N6" i="15"/>
  <c r="M6" i="15"/>
  <c r="L6" i="15"/>
  <c r="K6" i="15"/>
</calcChain>
</file>

<file path=xl/sharedStrings.xml><?xml version="1.0" encoding="utf-8"?>
<sst xmlns="http://schemas.openxmlformats.org/spreadsheetml/2006/main" count="358" uniqueCount="55">
  <si>
    <t>2012-13</t>
  </si>
  <si>
    <t>2013-14</t>
  </si>
  <si>
    <t>Dwr Cymru</t>
  </si>
  <si>
    <t>Northumbrian</t>
  </si>
  <si>
    <t>Severn Trent</t>
  </si>
  <si>
    <t>South West</t>
  </si>
  <si>
    <t xml:space="preserve">Southern </t>
  </si>
  <si>
    <t>Thames</t>
  </si>
  <si>
    <t>United Utilities</t>
  </si>
  <si>
    <t>Wessex</t>
  </si>
  <si>
    <t>Yorkshire</t>
  </si>
  <si>
    <t>Affinity</t>
  </si>
  <si>
    <t>Bristol</t>
  </si>
  <si>
    <t>Cambridge</t>
  </si>
  <si>
    <t>Dee Valley</t>
  </si>
  <si>
    <t>Essex and Suffolk</t>
  </si>
  <si>
    <t>Hartlepool</t>
  </si>
  <si>
    <t>Portsmouth</t>
  </si>
  <si>
    <t>South East</t>
  </si>
  <si>
    <t>South Staffs</t>
  </si>
  <si>
    <t>Sutton and East Surrey</t>
  </si>
  <si>
    <t>Water and Sewerage Companies</t>
  </si>
  <si>
    <t>Water only companies</t>
  </si>
  <si>
    <t>Anglian</t>
  </si>
  <si>
    <t>Customers registered on WaterSure/Welsh Water Assist (total)</t>
  </si>
  <si>
    <t>Customers receiving help through Water Direct (total)</t>
  </si>
  <si>
    <t>N/A</t>
  </si>
  <si>
    <t>Customers registered on Special Assistance Registers (total)</t>
  </si>
  <si>
    <t>Customers registered on Special Assistance Registers (per 10,000 connections)</t>
  </si>
  <si>
    <t>Bournemouth</t>
  </si>
  <si>
    <t>2014-15</t>
  </si>
  <si>
    <t>Customers registered on WaterSure/Welsh Water Assist (per 10,000 Metered connections)</t>
  </si>
  <si>
    <t>Essex &amp; Suffolk</t>
  </si>
  <si>
    <t>Sutton &amp; East Surrey</t>
  </si>
  <si>
    <t>Bristol AND WESSEX</t>
  </si>
  <si>
    <t>2015-16</t>
  </si>
  <si>
    <t>Company</t>
  </si>
  <si>
    <t>Wessex AND BRISTOL</t>
  </si>
  <si>
    <t>Customers registered on Social tariffs</t>
  </si>
  <si>
    <t>Customers registered on Social Tariffs (per 10,000 connections)</t>
  </si>
  <si>
    <t>Dwr Cymru (metered only)</t>
  </si>
  <si>
    <t>2016-17</t>
  </si>
  <si>
    <t>Customers helped by debt write off schemes from April 2015 to January 2017</t>
  </si>
  <si>
    <t>Customers helped</t>
  </si>
  <si>
    <t>Per 10,000 connections</t>
  </si>
  <si>
    <t>Anglian and Hartlepool</t>
  </si>
  <si>
    <t>Northumbrian and Essex &amp; Suffolk</t>
  </si>
  <si>
    <t>Customers helped by charitable trust schemes from April 2015 to January 2017</t>
  </si>
  <si>
    <t>South Staffs &amp; Cambridge</t>
  </si>
  <si>
    <t>1.</t>
  </si>
  <si>
    <t>2.</t>
  </si>
  <si>
    <r>
      <t>Dwr Cymru(Unmetered only)</t>
    </r>
    <r>
      <rPr>
        <vertAlign val="superscript"/>
        <sz val="11"/>
        <rFont val="Trebuchet MS"/>
        <family val="2"/>
      </rPr>
      <t>1</t>
    </r>
  </si>
  <si>
    <t>2012-13, 2013-14 and 2014-15 is Welsh Water Assist unmetered only and 2015-16 and 2016-17 is Watersure Wales and Welsh Water Assist unmetered only</t>
  </si>
  <si>
    <r>
      <t>Dwr Cymru(Unmetered only)</t>
    </r>
    <r>
      <rPr>
        <vertAlign val="superscript"/>
        <sz val="11"/>
        <rFont val="Trebuchet MS"/>
        <family val="2"/>
      </rPr>
      <t>2</t>
    </r>
  </si>
  <si>
    <t>Data is based on Unmetered household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</si>
</sst>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4"/>
      <color theme="1"/>
      <name val="Trebuchet MS"/>
      <family val="2"/>
    </font>
    <font>
      <b/>
      <sz val="1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4"/>
      <color theme="1"/>
      <name val="Trebuchet MS"/>
      <family val="2"/>
    </font>
    <font>
      <vertAlign val="superscript"/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</cellStyleXfs>
  <cellXfs count="203">
    <xf numFmtId="0" fontId="0" fillId="0" borderId="0" xfId="0"/>
    <xf numFmtId="0" fontId="4" fillId="0" borderId="0" xfId="0" applyFont="1"/>
    <xf numFmtId="2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2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17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3" fontId="3" fillId="0" borderId="16" xfId="0" applyNumberFormat="1" applyFont="1" applyFill="1" applyBorder="1"/>
    <xf numFmtId="3" fontId="2" fillId="0" borderId="1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/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/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/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/>
    </xf>
    <xf numFmtId="4" fontId="2" fillId="0" borderId="2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/>
    </xf>
    <xf numFmtId="4" fontId="2" fillId="0" borderId="1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3" fontId="3" fillId="0" borderId="30" xfId="0" applyNumberFormat="1" applyFont="1" applyFill="1" applyBorder="1"/>
    <xf numFmtId="3" fontId="2" fillId="0" borderId="2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/>
    </xf>
    <xf numFmtId="3" fontId="5" fillId="0" borderId="20" xfId="0" applyNumberFormat="1" applyFont="1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2" fontId="2" fillId="0" borderId="12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left"/>
    </xf>
    <xf numFmtId="2" fontId="5" fillId="0" borderId="20" xfId="0" applyNumberFormat="1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3" fontId="5" fillId="0" borderId="28" xfId="0" applyNumberFormat="1" applyFont="1" applyFill="1" applyBorder="1" applyAlignment="1">
      <alignment horizontal="left"/>
    </xf>
    <xf numFmtId="3" fontId="5" fillId="0" borderId="29" xfId="0" applyNumberFormat="1" applyFont="1" applyFill="1" applyBorder="1" applyAlignment="1">
      <alignment horizontal="left"/>
    </xf>
    <xf numFmtId="3" fontId="5" fillId="0" borderId="26" xfId="0" applyNumberFormat="1" applyFont="1" applyFill="1" applyBorder="1" applyAlignment="1">
      <alignment horizontal="left"/>
    </xf>
    <xf numFmtId="0" fontId="3" fillId="0" borderId="31" xfId="0" applyFont="1" applyFill="1" applyBorder="1"/>
    <xf numFmtId="0" fontId="3" fillId="0" borderId="16" xfId="0" applyFont="1" applyFill="1" applyBorder="1"/>
    <xf numFmtId="0" fontId="3" fillId="0" borderId="3" xfId="0" applyFont="1" applyFill="1" applyBorder="1"/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/>
    <xf numFmtId="2" fontId="0" fillId="4" borderId="17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10" fillId="0" borderId="0" xfId="0" applyFont="1"/>
    <xf numFmtId="0" fontId="6" fillId="0" borderId="37" xfId="0" applyFont="1" applyFill="1" applyBorder="1"/>
    <xf numFmtId="0" fontId="6" fillId="0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5" borderId="3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2" fontId="2" fillId="4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Fill="1" applyBorder="1"/>
    <xf numFmtId="0" fontId="0" fillId="0" borderId="0" xfId="0" applyBorder="1"/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top" wrapText="1"/>
    </xf>
    <xf numFmtId="2" fontId="2" fillId="4" borderId="5" xfId="0" applyNumberFormat="1" applyFont="1" applyFill="1" applyBorder="1" applyAlignment="1">
      <alignment horizontal="center" vertical="top" wrapText="1"/>
    </xf>
    <xf numFmtId="2" fontId="2" fillId="4" borderId="17" xfId="0" applyNumberFormat="1" applyFont="1" applyFill="1" applyBorder="1" applyAlignment="1">
      <alignment horizontal="center" vertical="top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wrapText="1"/>
    </xf>
    <xf numFmtId="2" fontId="2" fillId="4" borderId="5" xfId="0" applyNumberFormat="1" applyFont="1" applyFill="1" applyBorder="1" applyAlignment="1">
      <alignment horizontal="center" wrapText="1"/>
    </xf>
    <xf numFmtId="2" fontId="2" fillId="4" borderId="17" xfId="0" applyNumberFormat="1" applyFont="1" applyFill="1" applyBorder="1" applyAlignment="1">
      <alignment horizontal="center" wrapText="1"/>
    </xf>
    <xf numFmtId="0" fontId="3" fillId="0" borderId="42" xfId="0" applyFont="1" applyFill="1" applyBorder="1"/>
    <xf numFmtId="0" fontId="3" fillId="4" borderId="43" xfId="0" applyFont="1" applyFill="1" applyBorder="1"/>
    <xf numFmtId="3" fontId="3" fillId="4" borderId="43" xfId="0" applyNumberFormat="1" applyFont="1" applyFill="1" applyBorder="1"/>
    <xf numFmtId="0" fontId="3" fillId="0" borderId="43" xfId="0" applyFont="1" applyFill="1" applyBorder="1"/>
    <xf numFmtId="0" fontId="3" fillId="4" borderId="44" xfId="0" applyFont="1" applyFill="1" applyBorder="1"/>
    <xf numFmtId="3" fontId="3" fillId="0" borderId="42" xfId="0" applyNumberFormat="1" applyFont="1" applyFill="1" applyBorder="1"/>
    <xf numFmtId="3" fontId="3" fillId="0" borderId="43" xfId="0" applyNumberFormat="1" applyFont="1" applyFill="1" applyBorder="1"/>
    <xf numFmtId="3" fontId="3" fillId="4" borderId="44" xfId="0" applyNumberFormat="1" applyFont="1" applyFill="1" applyBorder="1"/>
    <xf numFmtId="3" fontId="3" fillId="0" borderId="44" xfId="0" applyNumberFormat="1" applyFont="1" applyFill="1" applyBorder="1"/>
    <xf numFmtId="0" fontId="11" fillId="0" borderId="0" xfId="0" applyFont="1" applyAlignment="1">
      <alignment wrapText="1"/>
    </xf>
    <xf numFmtId="3" fontId="5" fillId="4" borderId="40" xfId="0" applyNumberFormat="1" applyFont="1" applyFill="1" applyBorder="1" applyAlignment="1">
      <alignment horizontal="left"/>
    </xf>
    <xf numFmtId="3" fontId="5" fillId="4" borderId="21" xfId="0" applyNumberFormat="1" applyFont="1" applyFill="1" applyBorder="1" applyAlignment="1">
      <alignment horizontal="left"/>
    </xf>
    <xf numFmtId="3" fontId="5" fillId="4" borderId="41" xfId="0" applyNumberFormat="1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4" fillId="0" borderId="0" xfId="0" applyFont="1" applyAlignment="1"/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2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/>
    </xf>
    <xf numFmtId="4" fontId="2" fillId="3" borderId="17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/>
    </xf>
    <xf numFmtId="4" fontId="2" fillId="0" borderId="17" xfId="0" applyNumberFormat="1" applyFont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0" fillId="0" borderId="0" xfId="0"/>
    <xf numFmtId="0" fontId="12" fillId="0" borderId="0" xfId="0" applyFont="1" applyAlignment="1">
      <alignment vertical="center"/>
    </xf>
    <xf numFmtId="0" fontId="6" fillId="5" borderId="27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4" fontId="2" fillId="0" borderId="15" xfId="0" applyNumberFormat="1" applyFont="1" applyBorder="1" applyAlignment="1">
      <alignment horizontal="center" vertical="center" wrapText="1"/>
    </xf>
    <xf numFmtId="0" fontId="7" fillId="0" borderId="0" xfId="0" applyFont="1"/>
    <xf numFmtId="2" fontId="2" fillId="3" borderId="1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38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left"/>
    </xf>
    <xf numFmtId="3" fontId="5" fillId="0" borderId="27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left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left"/>
    </xf>
    <xf numFmtId="1" fontId="2" fillId="0" borderId="14" xfId="0" applyNumberFormat="1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1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right"/>
    </xf>
    <xf numFmtId="3" fontId="6" fillId="0" borderId="7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 vertical="center" wrapText="1"/>
    </xf>
    <xf numFmtId="3" fontId="2" fillId="0" borderId="46" xfId="0" applyNumberFormat="1" applyFont="1" applyFill="1" applyBorder="1" applyAlignment="1">
      <alignment horizontal="center" vertical="center" wrapText="1"/>
    </xf>
    <xf numFmtId="3" fontId="2" fillId="0" borderId="47" xfId="0" applyNumberFormat="1" applyFont="1" applyFill="1" applyBorder="1" applyAlignment="1">
      <alignment horizontal="center" vertical="center" wrapText="1"/>
    </xf>
    <xf numFmtId="3" fontId="2" fillId="0" borderId="48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3" xfId="2"/>
    <cellStyle name="Normal 9" xfId="3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8" name="Table18" displayName="Table18" ref="B3:G26" totalsRowShown="0" headerRowDxfId="62" dataDxfId="60" headerRowBorderDxfId="61" tableBorderDxfId="59" totalsRowBorderDxfId="58">
  <tableColumns count="6">
    <tableColumn id="1" name="Company" dataDxfId="57" totalsRowDxfId="56"/>
    <tableColumn id="3" name="2012-13" dataDxfId="55" totalsRowDxfId="54"/>
    <tableColumn id="4" name="2013-14" dataDxfId="53" totalsRowDxfId="52"/>
    <tableColumn id="6" name="2014-15" dataDxfId="51" totalsRowDxfId="50"/>
    <tableColumn id="5" name="2015-16" dataDxfId="49"/>
    <tableColumn id="2" name="2016-17" dataDxfId="48" totalsRow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5" name="Table15" displayName="Table15" ref="I3:N26" totalsRowShown="0" headerRowDxfId="46" dataDxfId="44" headerRowBorderDxfId="45" tableBorderDxfId="43">
  <tableColumns count="6">
    <tableColumn id="1" name="Company" dataDxfId="42"/>
    <tableColumn id="3" name="2012-13" dataDxfId="41"/>
    <tableColumn id="4" name="2013-14" dataDxfId="40"/>
    <tableColumn id="6" name="2014-15"/>
    <tableColumn id="5" name="2015-16" dataDxfId="39"/>
    <tableColumn id="2" name="2016-17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I3:N26" totalsRowShown="0" headerRowDxfId="37" headerRowBorderDxfId="36" tableBorderDxfId="35" totalsRowBorderDxfId="34">
  <tableColumns count="6">
    <tableColumn id="1" name="Company" dataDxfId="33"/>
    <tableColumn id="3" name="2012-13" dataDxfId="32"/>
    <tableColumn id="4" name="2013-14" dataDxfId="31"/>
    <tableColumn id="6" name="2014-15" dataDxfId="30"/>
    <tableColumn id="8" name="2015-16" dataDxfId="29"/>
    <tableColumn id="5" name="2016-17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7" name="Table17" displayName="Table17" ref="B3:G26" totalsRowShown="0" headerRowDxfId="27" headerRowBorderDxfId="26" tableBorderDxfId="25" totalsRowBorderDxfId="24">
  <tableColumns count="6">
    <tableColumn id="1" name="Company" dataDxfId="23"/>
    <tableColumn id="3" name="2012-13" dataDxfId="22"/>
    <tableColumn id="4" name="2013-14" dataDxfId="21"/>
    <tableColumn id="6" name="2014-15" dataDxfId="20"/>
    <tableColumn id="8" name="2015-16" dataDxfId="19"/>
    <tableColumn id="5" name="2016-17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3" name="Table1164" displayName="Table1164" ref="H3:L26" totalsRowShown="0" headerRowDxfId="17" headerRowBorderDxfId="16" tableBorderDxfId="15" totalsRowBorderDxfId="14">
  <tableColumns count="5">
    <tableColumn id="1" name="Company" dataDxfId="13"/>
    <tableColumn id="4" name="2013-14" dataDxfId="12"/>
    <tableColumn id="6" name="2014-15" dataDxfId="11"/>
    <tableColumn id="5" name="2015-16" dataDxfId="10"/>
    <tableColumn id="2" name="2016-17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4" name="Table1765" displayName="Table1765" ref="B3:F26" totalsRowShown="0" headerRowDxfId="8" headerRowBorderDxfId="7" tableBorderDxfId="6" totalsRowBorderDxfId="5">
  <tableColumns count="5">
    <tableColumn id="1" name="Company" dataDxfId="4"/>
    <tableColumn id="4" name="2013-14" dataDxfId="3"/>
    <tableColumn id="6" name="2014-15" dataDxfId="2"/>
    <tableColumn id="5" name="2015-16" dataDxfId="1"/>
    <tableColumn id="2" name="2016-1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80" zoomScaleNormal="80" workbookViewId="0">
      <selection activeCell="V8" sqref="V8"/>
    </sheetView>
  </sheetViews>
  <sheetFormatPr defaultRowHeight="15" x14ac:dyDescent="0.25"/>
  <cols>
    <col min="2" max="2" width="31.85546875" customWidth="1"/>
    <col min="3" max="8" width="11.7109375" customWidth="1"/>
    <col min="10" max="10" width="32.28515625" customWidth="1"/>
    <col min="11" max="16" width="11.7109375" customWidth="1"/>
  </cols>
  <sheetData>
    <row r="1" spans="2:16" ht="18.75" customHeight="1" x14ac:dyDescent="0.35">
      <c r="B1" s="201" t="s">
        <v>24</v>
      </c>
      <c r="C1" s="201"/>
      <c r="D1" s="201"/>
      <c r="E1" s="201"/>
      <c r="F1" s="201"/>
      <c r="G1" s="201"/>
      <c r="H1" s="201"/>
      <c r="I1" s="1"/>
      <c r="J1" s="149" t="s">
        <v>31</v>
      </c>
      <c r="K1" s="142"/>
      <c r="L1" s="142"/>
      <c r="M1" s="142"/>
      <c r="N1" s="142"/>
      <c r="O1" s="142"/>
      <c r="P1" s="142"/>
    </row>
    <row r="2" spans="2:16" ht="15.75" thickBot="1" x14ac:dyDescent="0.3"/>
    <row r="3" spans="2:16" ht="17.25" thickBot="1" x14ac:dyDescent="0.35">
      <c r="B3" s="109" t="s">
        <v>36</v>
      </c>
      <c r="C3" s="103" t="s">
        <v>0</v>
      </c>
      <c r="D3" s="108" t="s">
        <v>1</v>
      </c>
      <c r="E3" s="108" t="s">
        <v>30</v>
      </c>
      <c r="F3" s="108" t="s">
        <v>35</v>
      </c>
      <c r="G3" s="104" t="s">
        <v>41</v>
      </c>
      <c r="J3" s="109" t="s">
        <v>36</v>
      </c>
      <c r="K3" s="103" t="s">
        <v>0</v>
      </c>
      <c r="L3" s="108" t="s">
        <v>1</v>
      </c>
      <c r="M3" s="108" t="s">
        <v>30</v>
      </c>
      <c r="N3" s="108" t="s">
        <v>35</v>
      </c>
      <c r="O3" s="104" t="s">
        <v>41</v>
      </c>
    </row>
    <row r="4" spans="2:16" ht="17.25" thickBot="1" x14ac:dyDescent="0.35">
      <c r="B4" s="143" t="s">
        <v>21</v>
      </c>
      <c r="C4" s="144"/>
      <c r="D4" s="144"/>
      <c r="E4" s="144"/>
      <c r="F4" s="144"/>
      <c r="G4" s="145"/>
      <c r="J4" s="146" t="s">
        <v>21</v>
      </c>
      <c r="K4" s="147"/>
      <c r="L4" s="147"/>
      <c r="M4" s="147"/>
      <c r="N4" s="147"/>
      <c r="O4" s="148"/>
    </row>
    <row r="5" spans="2:16" ht="16.5" x14ac:dyDescent="0.3">
      <c r="B5" s="138" t="s">
        <v>23</v>
      </c>
      <c r="C5" s="49">
        <v>9605</v>
      </c>
      <c r="D5" s="49">
        <v>10224</v>
      </c>
      <c r="E5" s="49">
        <v>12009</v>
      </c>
      <c r="F5" s="50">
        <v>17812</v>
      </c>
      <c r="G5" s="51">
        <v>22101</v>
      </c>
      <c r="I5" s="117"/>
      <c r="J5" s="133" t="s">
        <v>23</v>
      </c>
      <c r="K5" s="22">
        <v>49.399796331917251</v>
      </c>
      <c r="L5" s="22">
        <v>50.477447334159812</v>
      </c>
      <c r="M5" s="35">
        <v>57.509382567890427</v>
      </c>
      <c r="N5" s="35">
        <v>82.455900767758308</v>
      </c>
      <c r="O5" s="23">
        <v>96.134188555416472</v>
      </c>
    </row>
    <row r="6" spans="2:16" ht="18" x14ac:dyDescent="0.3">
      <c r="B6" s="135" t="s">
        <v>51</v>
      </c>
      <c r="C6" s="118">
        <v>19640</v>
      </c>
      <c r="D6" s="118">
        <v>24015</v>
      </c>
      <c r="E6" s="118">
        <v>25373</v>
      </c>
      <c r="F6" s="150">
        <v>23721</v>
      </c>
      <c r="G6" s="119">
        <v>21611</v>
      </c>
      <c r="I6" s="117"/>
      <c r="J6" s="134" t="s">
        <v>53</v>
      </c>
      <c r="K6" s="97">
        <f>(C6/983268)*10000</f>
        <v>199.74208455883849</v>
      </c>
      <c r="L6" s="97">
        <f>(D6/968141)*10000</f>
        <v>248.05271133027111</v>
      </c>
      <c r="M6" s="120">
        <f>(E6/950889)*10000</f>
        <v>266.8345096010155</v>
      </c>
      <c r="N6" s="120">
        <f>(F6/943298)*10000</f>
        <v>251.46878292967864</v>
      </c>
      <c r="O6" s="114">
        <f>(G6/931697)*10000</f>
        <v>231.95309204601926</v>
      </c>
    </row>
    <row r="7" spans="2:16" ht="16.5" x14ac:dyDescent="0.3">
      <c r="B7" s="135" t="s">
        <v>40</v>
      </c>
      <c r="C7" s="186">
        <v>7264</v>
      </c>
      <c r="D7" s="186">
        <v>8616</v>
      </c>
      <c r="E7" s="186">
        <v>9424</v>
      </c>
      <c r="F7" s="187">
        <v>10146</v>
      </c>
      <c r="G7" s="188">
        <v>10946</v>
      </c>
      <c r="I7" s="117"/>
      <c r="J7" s="135" t="s">
        <v>40</v>
      </c>
      <c r="K7" s="189">
        <v>169.62292524822297</v>
      </c>
      <c r="L7" s="189">
        <v>191.6246505452273</v>
      </c>
      <c r="M7" s="189">
        <v>198.77</v>
      </c>
      <c r="N7" s="190">
        <v>206.65</v>
      </c>
      <c r="O7" s="99">
        <v>214.46</v>
      </c>
    </row>
    <row r="8" spans="2:16" ht="16.5" x14ac:dyDescent="0.3">
      <c r="B8" s="139" t="s">
        <v>3</v>
      </c>
      <c r="C8" s="28">
        <v>883</v>
      </c>
      <c r="D8" s="28">
        <v>1056</v>
      </c>
      <c r="E8" s="28">
        <v>1324</v>
      </c>
      <c r="F8" s="29">
        <v>1596</v>
      </c>
      <c r="G8" s="42">
        <v>1914</v>
      </c>
      <c r="I8" s="117"/>
      <c r="J8" s="136" t="s">
        <v>3</v>
      </c>
      <c r="K8" s="10">
        <v>27.576084071141924</v>
      </c>
      <c r="L8" s="10">
        <v>30.703208136350156</v>
      </c>
      <c r="M8" s="11">
        <v>36.106005486803859</v>
      </c>
      <c r="N8" s="11">
        <v>39.239694048400544</v>
      </c>
      <c r="O8" s="13">
        <v>44.367279479090122</v>
      </c>
    </row>
    <row r="9" spans="2:16" ht="16.5" x14ac:dyDescent="0.3">
      <c r="B9" s="135" t="s">
        <v>4</v>
      </c>
      <c r="C9" s="118">
        <v>7972</v>
      </c>
      <c r="D9" s="118">
        <v>9611</v>
      </c>
      <c r="E9" s="118">
        <v>10783</v>
      </c>
      <c r="F9" s="150">
        <v>11640</v>
      </c>
      <c r="G9" s="119">
        <v>12653</v>
      </c>
      <c r="I9" s="117"/>
      <c r="J9" s="134" t="s">
        <v>4</v>
      </c>
      <c r="K9" s="97">
        <v>67.930000000000007</v>
      </c>
      <c r="L9" s="97">
        <v>78.52</v>
      </c>
      <c r="M9" s="120">
        <v>84.87</v>
      </c>
      <c r="N9" s="120">
        <v>88.150765071395298</v>
      </c>
      <c r="O9" s="121">
        <v>91.872483635690344</v>
      </c>
    </row>
    <row r="10" spans="2:16" ht="16.5" x14ac:dyDescent="0.3">
      <c r="B10" s="139" t="s">
        <v>5</v>
      </c>
      <c r="C10" s="28">
        <v>12268</v>
      </c>
      <c r="D10" s="28">
        <v>12937</v>
      </c>
      <c r="E10" s="28">
        <v>12626</v>
      </c>
      <c r="F10" s="29">
        <v>12343</v>
      </c>
      <c r="G10" s="42">
        <v>12254</v>
      </c>
      <c r="I10" s="117"/>
      <c r="J10" s="136" t="s">
        <v>5</v>
      </c>
      <c r="K10" s="10">
        <v>229.72965381381559</v>
      </c>
      <c r="L10" s="10">
        <v>235.27079692367565</v>
      </c>
      <c r="M10" s="11">
        <v>225.57908935797684</v>
      </c>
      <c r="N10" s="11">
        <v>213.81120243900327</v>
      </c>
      <c r="O10" s="13">
        <v>201.57721753034187</v>
      </c>
    </row>
    <row r="11" spans="2:16" ht="16.5" x14ac:dyDescent="0.3">
      <c r="B11" s="135" t="s">
        <v>6</v>
      </c>
      <c r="C11" s="118">
        <v>5062</v>
      </c>
      <c r="D11" s="118">
        <v>6647</v>
      </c>
      <c r="E11" s="118">
        <v>8024</v>
      </c>
      <c r="F11" s="150">
        <v>10722</v>
      </c>
      <c r="G11" s="119">
        <v>10567</v>
      </c>
      <c r="I11" s="117"/>
      <c r="J11" s="134" t="s">
        <v>6</v>
      </c>
      <c r="K11" s="97">
        <v>50.6</v>
      </c>
      <c r="L11" s="97">
        <v>56.72</v>
      </c>
      <c r="M11" s="120">
        <v>62.64</v>
      </c>
      <c r="N11" s="120">
        <v>74.643698517986337</v>
      </c>
      <c r="O11" s="114">
        <v>70.884639224220052</v>
      </c>
    </row>
    <row r="12" spans="2:16" ht="16.5" x14ac:dyDescent="0.3">
      <c r="B12" s="139" t="s">
        <v>7</v>
      </c>
      <c r="C12" s="28">
        <v>5948</v>
      </c>
      <c r="D12" s="28">
        <v>6610</v>
      </c>
      <c r="E12" s="28">
        <v>7148</v>
      </c>
      <c r="F12" s="29">
        <v>6751</v>
      </c>
      <c r="G12" s="42">
        <v>7098</v>
      </c>
      <c r="I12" s="117"/>
      <c r="J12" s="136" t="s">
        <v>7</v>
      </c>
      <c r="K12" s="10">
        <v>54.32</v>
      </c>
      <c r="L12" s="10">
        <v>57.63</v>
      </c>
      <c r="M12" s="11">
        <v>59.8</v>
      </c>
      <c r="N12" s="11">
        <v>33.888384682108779</v>
      </c>
      <c r="O12" s="13">
        <v>29.135000790150418</v>
      </c>
    </row>
    <row r="13" spans="2:16" ht="16.5" x14ac:dyDescent="0.3">
      <c r="B13" s="135" t="s">
        <v>8</v>
      </c>
      <c r="C13" s="118">
        <v>6459</v>
      </c>
      <c r="D13" s="118">
        <v>7267</v>
      </c>
      <c r="E13" s="118">
        <v>8233</v>
      </c>
      <c r="F13" s="150">
        <v>8432</v>
      </c>
      <c r="G13" s="119">
        <v>11997</v>
      </c>
      <c r="I13" s="117"/>
      <c r="J13" s="134" t="s">
        <v>8</v>
      </c>
      <c r="K13" s="122">
        <v>66.400000000000006</v>
      </c>
      <c r="L13" s="122">
        <v>70.56</v>
      </c>
      <c r="M13" s="123">
        <v>76.260000000000005</v>
      </c>
      <c r="N13" s="123">
        <v>75.04082658823215</v>
      </c>
      <c r="O13" s="124">
        <v>102.59598544140989</v>
      </c>
    </row>
    <row r="14" spans="2:16" ht="16.5" x14ac:dyDescent="0.3">
      <c r="B14" s="139" t="s">
        <v>9</v>
      </c>
      <c r="C14" s="28">
        <v>1903</v>
      </c>
      <c r="D14" s="28">
        <v>4319</v>
      </c>
      <c r="E14" s="28">
        <v>4972</v>
      </c>
      <c r="F14" s="29">
        <v>5402</v>
      </c>
      <c r="G14" s="42">
        <v>6260</v>
      </c>
      <c r="I14" s="117"/>
      <c r="J14" s="136" t="s">
        <v>9</v>
      </c>
      <c r="K14" s="10">
        <v>32.19770030928742</v>
      </c>
      <c r="L14" s="2">
        <v>69.457846050921816</v>
      </c>
      <c r="M14" s="5">
        <v>76.455961704359012</v>
      </c>
      <c r="N14" s="5">
        <v>80.190604843797544</v>
      </c>
      <c r="O14" s="24">
        <v>89.258852096941382</v>
      </c>
    </row>
    <row r="15" spans="2:16" ht="17.25" thickBot="1" x14ac:dyDescent="0.35">
      <c r="B15" s="140" t="s">
        <v>10</v>
      </c>
      <c r="C15" s="128">
        <v>4630</v>
      </c>
      <c r="D15" s="128">
        <v>5079</v>
      </c>
      <c r="E15" s="128">
        <v>5760</v>
      </c>
      <c r="F15" s="151">
        <v>6158</v>
      </c>
      <c r="G15" s="129">
        <v>6434</v>
      </c>
      <c r="I15" s="117"/>
      <c r="J15" s="137" t="s">
        <v>10</v>
      </c>
      <c r="K15" s="125">
        <v>54</v>
      </c>
      <c r="L15" s="125">
        <v>56</v>
      </c>
      <c r="M15" s="126">
        <v>60</v>
      </c>
      <c r="N15" s="126">
        <v>66.167242594598306</v>
      </c>
      <c r="O15" s="127">
        <v>62.935961631952772</v>
      </c>
    </row>
    <row r="16" spans="2:16" ht="17.25" thickBot="1" x14ac:dyDescent="0.35">
      <c r="B16" s="91" t="s">
        <v>22</v>
      </c>
      <c r="C16" s="92"/>
      <c r="D16" s="92"/>
      <c r="E16" s="92"/>
      <c r="F16" s="92"/>
      <c r="G16" s="93"/>
      <c r="I16" s="117"/>
      <c r="J16" s="71" t="s">
        <v>22</v>
      </c>
      <c r="K16" s="86"/>
      <c r="L16" s="86"/>
      <c r="M16" s="86"/>
      <c r="N16" s="86"/>
      <c r="O16" s="87"/>
    </row>
    <row r="17" spans="1:15" ht="16.5" x14ac:dyDescent="0.3">
      <c r="B17" s="138" t="s">
        <v>11</v>
      </c>
      <c r="C17" s="53">
        <v>4015</v>
      </c>
      <c r="D17" s="53">
        <v>4268</v>
      </c>
      <c r="E17" s="53">
        <v>4359</v>
      </c>
      <c r="F17" s="54">
        <v>4168</v>
      </c>
      <c r="G17" s="55">
        <v>3970</v>
      </c>
      <c r="I17" s="117"/>
      <c r="J17" s="94" t="s">
        <v>11</v>
      </c>
      <c r="K17" s="8">
        <v>64</v>
      </c>
      <c r="L17" s="8">
        <v>66</v>
      </c>
      <c r="M17" s="9">
        <v>63.39</v>
      </c>
      <c r="N17" s="9">
        <v>59.262713828487904</v>
      </c>
      <c r="O17" s="12">
        <v>53.829778579273501</v>
      </c>
    </row>
    <row r="18" spans="1:15" ht="16.5" x14ac:dyDescent="0.3">
      <c r="B18" s="135" t="s">
        <v>29</v>
      </c>
      <c r="C18" s="118">
        <v>694</v>
      </c>
      <c r="D18" s="118">
        <v>716</v>
      </c>
      <c r="E18" s="118">
        <v>810</v>
      </c>
      <c r="F18" s="150">
        <v>862</v>
      </c>
      <c r="G18" s="119">
        <v>893</v>
      </c>
      <c r="I18" s="117"/>
      <c r="J18" s="98" t="s">
        <v>29</v>
      </c>
      <c r="K18" s="97">
        <v>58.61981586282625</v>
      </c>
      <c r="L18" s="97">
        <v>58.523507487085595</v>
      </c>
      <c r="M18" s="120">
        <v>64.652592090034716</v>
      </c>
      <c r="N18" s="120">
        <v>66.392981753483326</v>
      </c>
      <c r="O18" s="114">
        <v>66.085978375898236</v>
      </c>
    </row>
    <row r="19" spans="1:15" ht="16.5" x14ac:dyDescent="0.3">
      <c r="B19" s="139" t="s">
        <v>12</v>
      </c>
      <c r="C19" s="28">
        <v>1236</v>
      </c>
      <c r="D19" s="28">
        <v>1440</v>
      </c>
      <c r="E19" s="28">
        <v>1715</v>
      </c>
      <c r="F19" s="29">
        <v>1831</v>
      </c>
      <c r="G19" s="42">
        <v>2160</v>
      </c>
      <c r="I19" s="117"/>
      <c r="J19" s="95" t="s">
        <v>12</v>
      </c>
      <c r="K19" s="32">
        <v>64.311358551433472</v>
      </c>
      <c r="L19" s="32">
        <v>69.985468295124832</v>
      </c>
      <c r="M19" s="37">
        <v>78.262258425171694</v>
      </c>
      <c r="N19" s="37">
        <v>80.210624074577041</v>
      </c>
      <c r="O19" s="33">
        <v>89.974882012104956</v>
      </c>
    </row>
    <row r="20" spans="1:15" ht="16.5" x14ac:dyDescent="0.3">
      <c r="B20" s="135" t="s">
        <v>13</v>
      </c>
      <c r="C20" s="118">
        <v>274</v>
      </c>
      <c r="D20" s="118">
        <v>270</v>
      </c>
      <c r="E20" s="118">
        <v>318</v>
      </c>
      <c r="F20" s="150">
        <v>326</v>
      </c>
      <c r="G20" s="119">
        <v>357</v>
      </c>
      <c r="I20" s="117"/>
      <c r="J20" s="98" t="s">
        <v>13</v>
      </c>
      <c r="K20" s="130">
        <v>33.578019877207389</v>
      </c>
      <c r="L20" s="130">
        <v>31.871945605212833</v>
      </c>
      <c r="M20" s="131">
        <v>36.396000000000001</v>
      </c>
      <c r="N20" s="131">
        <v>36.342151321583444</v>
      </c>
      <c r="O20" s="132">
        <v>38.479779253255153</v>
      </c>
    </row>
    <row r="21" spans="1:15" ht="16.5" x14ac:dyDescent="0.3">
      <c r="B21" s="139" t="s">
        <v>14</v>
      </c>
      <c r="C21" s="28">
        <v>734</v>
      </c>
      <c r="D21" s="28">
        <v>897</v>
      </c>
      <c r="E21" s="28">
        <v>1069</v>
      </c>
      <c r="F21" s="29">
        <v>1286</v>
      </c>
      <c r="G21" s="42">
        <v>1258</v>
      </c>
      <c r="I21" s="117"/>
      <c r="J21" s="95" t="s">
        <v>14</v>
      </c>
      <c r="K21" s="10">
        <v>122</v>
      </c>
      <c r="L21" s="10">
        <v>138</v>
      </c>
      <c r="M21" s="11">
        <v>164</v>
      </c>
      <c r="N21" s="11">
        <v>188.03093883877006</v>
      </c>
      <c r="O21" s="13">
        <v>180.13116068615938</v>
      </c>
    </row>
    <row r="22" spans="1:15" ht="16.5" x14ac:dyDescent="0.3">
      <c r="B22" s="135" t="s">
        <v>15</v>
      </c>
      <c r="C22" s="118">
        <v>2108</v>
      </c>
      <c r="D22" s="118">
        <v>2256</v>
      </c>
      <c r="E22" s="118">
        <v>2781</v>
      </c>
      <c r="F22" s="150">
        <v>3185</v>
      </c>
      <c r="G22" s="119">
        <v>3497</v>
      </c>
      <c r="I22" s="117"/>
      <c r="J22" s="98" t="s">
        <v>32</v>
      </c>
      <c r="K22" s="97">
        <v>52.821092354222053</v>
      </c>
      <c r="L22" s="97">
        <v>54.442913371575294</v>
      </c>
      <c r="M22" s="120">
        <v>64.600053426869067</v>
      </c>
      <c r="N22" s="120">
        <v>69.795828028339074</v>
      </c>
      <c r="O22" s="114">
        <v>74.585164014844523</v>
      </c>
    </row>
    <row r="23" spans="1:15" ht="16.5" x14ac:dyDescent="0.3">
      <c r="B23" s="139" t="s">
        <v>16</v>
      </c>
      <c r="C23" s="28">
        <v>115</v>
      </c>
      <c r="D23" s="28">
        <v>128</v>
      </c>
      <c r="E23" s="28">
        <v>90</v>
      </c>
      <c r="F23" s="29">
        <v>94</v>
      </c>
      <c r="G23" s="42">
        <v>133</v>
      </c>
      <c r="I23" s="117"/>
      <c r="J23" s="95" t="s">
        <v>16</v>
      </c>
      <c r="K23" s="10">
        <v>96.129733344478808</v>
      </c>
      <c r="L23" s="10">
        <v>98.400984009840101</v>
      </c>
      <c r="M23" s="11">
        <v>64.294899271324468</v>
      </c>
      <c r="N23" s="11">
        <v>65.092445121528982</v>
      </c>
      <c r="O23" s="13">
        <v>86.453458138325544</v>
      </c>
    </row>
    <row r="24" spans="1:15" ht="16.5" x14ac:dyDescent="0.3">
      <c r="B24" s="135" t="s">
        <v>17</v>
      </c>
      <c r="C24" s="118">
        <v>161</v>
      </c>
      <c r="D24" s="118">
        <v>236</v>
      </c>
      <c r="E24" s="118">
        <v>242</v>
      </c>
      <c r="F24" s="150">
        <v>255</v>
      </c>
      <c r="G24" s="119">
        <v>234</v>
      </c>
      <c r="I24" s="117"/>
      <c r="J24" s="98" t="s">
        <v>17</v>
      </c>
      <c r="K24" s="97">
        <v>24.93</v>
      </c>
      <c r="L24" s="97">
        <v>33.36</v>
      </c>
      <c r="M24" s="120">
        <v>31.7</v>
      </c>
      <c r="N24" s="120">
        <v>30.661199754710402</v>
      </c>
      <c r="O24" s="114">
        <v>26.495165198487285</v>
      </c>
    </row>
    <row r="25" spans="1:15" ht="16.5" x14ac:dyDescent="0.3">
      <c r="B25" s="139" t="s">
        <v>18</v>
      </c>
      <c r="C25" s="28">
        <v>1309</v>
      </c>
      <c r="D25" s="28">
        <v>1624</v>
      </c>
      <c r="E25" s="28">
        <v>2054</v>
      </c>
      <c r="F25" s="29">
        <v>2518</v>
      </c>
      <c r="G25" s="42">
        <v>3130</v>
      </c>
      <c r="I25" s="117"/>
      <c r="J25" s="95" t="s">
        <v>18</v>
      </c>
      <c r="K25" s="10">
        <v>24.73</v>
      </c>
      <c r="L25" s="10">
        <v>27.48</v>
      </c>
      <c r="M25" s="11">
        <v>31.81</v>
      </c>
      <c r="N25" s="11">
        <v>36.065869627180888</v>
      </c>
      <c r="O25" s="13">
        <v>41.336557496774297</v>
      </c>
    </row>
    <row r="26" spans="1:15" ht="16.5" x14ac:dyDescent="0.3">
      <c r="B26" s="135" t="s">
        <v>19</v>
      </c>
      <c r="C26" s="118">
        <v>727</v>
      </c>
      <c r="D26" s="118">
        <v>873</v>
      </c>
      <c r="E26" s="118">
        <v>1031</v>
      </c>
      <c r="F26" s="150">
        <v>1119</v>
      </c>
      <c r="G26" s="119">
        <v>1248</v>
      </c>
      <c r="I26" s="117"/>
      <c r="J26" s="98" t="s">
        <v>19</v>
      </c>
      <c r="K26" s="97">
        <v>45.293410338361085</v>
      </c>
      <c r="L26" s="97">
        <v>49.256358753300681</v>
      </c>
      <c r="M26" s="120">
        <v>54.84</v>
      </c>
      <c r="N26" s="120">
        <v>57.765571925622311</v>
      </c>
      <c r="O26" s="114">
        <v>62.9466920201954</v>
      </c>
    </row>
    <row r="27" spans="1:15" ht="17.25" thickBot="1" x14ac:dyDescent="0.35">
      <c r="B27" s="141" t="s">
        <v>20</v>
      </c>
      <c r="C27" s="45">
        <v>244</v>
      </c>
      <c r="D27" s="45">
        <v>315</v>
      </c>
      <c r="E27" s="45">
        <v>332</v>
      </c>
      <c r="F27" s="46">
        <v>314</v>
      </c>
      <c r="G27" s="47">
        <v>285</v>
      </c>
      <c r="I27" s="117"/>
      <c r="J27" s="96" t="s">
        <v>33</v>
      </c>
      <c r="K27" s="25">
        <v>22.787339951623597</v>
      </c>
      <c r="L27" s="25">
        <v>27.40107342617803</v>
      </c>
      <c r="M27" s="36">
        <v>26.849979781641732</v>
      </c>
      <c r="N27" s="36">
        <v>24.012174325326725</v>
      </c>
      <c r="O27" s="26">
        <v>20.474579193517101</v>
      </c>
    </row>
    <row r="28" spans="1:15" x14ac:dyDescent="0.25">
      <c r="I28" s="117"/>
    </row>
    <row r="29" spans="1:15" x14ac:dyDescent="0.25">
      <c r="A29" s="194" t="s">
        <v>49</v>
      </c>
      <c r="B29" s="105" t="s">
        <v>52</v>
      </c>
      <c r="C29" s="21"/>
      <c r="D29" s="21"/>
      <c r="E29" s="21"/>
      <c r="F29" s="21"/>
      <c r="G29" s="21"/>
      <c r="H29" s="21"/>
    </row>
    <row r="30" spans="1:15" x14ac:dyDescent="0.25">
      <c r="A30" s="194" t="s">
        <v>50</v>
      </c>
      <c r="B30" s="105" t="s">
        <v>54</v>
      </c>
      <c r="C30" s="34"/>
      <c r="D30" s="34"/>
      <c r="E30" s="34"/>
      <c r="F30" s="34"/>
      <c r="G30" s="34"/>
      <c r="H30" s="34"/>
    </row>
    <row r="33" spans="5:5" ht="16.5" x14ac:dyDescent="0.3">
      <c r="E33" s="116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zoomScale="80" zoomScaleNormal="80" workbookViewId="0">
      <selection activeCell="T9" sqref="T9"/>
    </sheetView>
  </sheetViews>
  <sheetFormatPr defaultRowHeight="15" x14ac:dyDescent="0.25"/>
  <cols>
    <col min="1" max="1" width="2.85546875" customWidth="1"/>
    <col min="2" max="2" width="33.28515625" customWidth="1"/>
    <col min="3" max="6" width="11.7109375" customWidth="1"/>
    <col min="7" max="7" width="11.7109375" style="159" customWidth="1"/>
    <col min="8" max="8" width="11.7109375" customWidth="1"/>
    <col min="9" max="9" width="33.28515625" customWidth="1"/>
    <col min="10" max="10" width="10.5703125" customWidth="1"/>
    <col min="11" max="14" width="11.7109375" customWidth="1"/>
  </cols>
  <sheetData>
    <row r="1" spans="2:14" ht="41.25" customHeight="1" x14ac:dyDescent="0.3">
      <c r="B1" s="202" t="s">
        <v>25</v>
      </c>
      <c r="C1" s="202"/>
      <c r="D1" s="202"/>
      <c r="E1" s="202"/>
      <c r="F1" s="202"/>
      <c r="G1" s="202"/>
      <c r="H1" s="202"/>
      <c r="I1" s="1"/>
      <c r="J1" s="202"/>
      <c r="K1" s="202"/>
      <c r="L1" s="202"/>
      <c r="M1" s="202"/>
      <c r="N1" s="202"/>
    </row>
    <row r="2" spans="2:14" ht="15.75" thickBot="1" x14ac:dyDescent="0.3"/>
    <row r="3" spans="2:14" ht="17.25" thickBot="1" x14ac:dyDescent="0.35">
      <c r="B3" s="106" t="s">
        <v>36</v>
      </c>
      <c r="C3" s="101" t="s">
        <v>0</v>
      </c>
      <c r="D3" s="107" t="s">
        <v>1</v>
      </c>
      <c r="E3" s="107" t="s">
        <v>30</v>
      </c>
      <c r="F3" s="107" t="s">
        <v>35</v>
      </c>
      <c r="G3" s="195" t="s">
        <v>41</v>
      </c>
      <c r="H3" s="166"/>
      <c r="I3" s="106" t="s">
        <v>36</v>
      </c>
      <c r="J3" s="101" t="s">
        <v>0</v>
      </c>
      <c r="K3" s="107" t="s">
        <v>1</v>
      </c>
      <c r="L3" s="102" t="s">
        <v>30</v>
      </c>
      <c r="M3" s="102" t="s">
        <v>35</v>
      </c>
      <c r="N3" s="168" t="s">
        <v>41</v>
      </c>
    </row>
    <row r="4" spans="2:14" ht="17.25" thickBot="1" x14ac:dyDescent="0.35">
      <c r="B4" s="76" t="s">
        <v>21</v>
      </c>
      <c r="C4" s="77"/>
      <c r="D4" s="77"/>
      <c r="E4" s="77"/>
      <c r="F4" s="77"/>
      <c r="G4" s="167"/>
      <c r="I4" s="76" t="s">
        <v>21</v>
      </c>
      <c r="J4" s="77"/>
      <c r="K4" s="77"/>
      <c r="L4" s="77"/>
      <c r="M4" s="77"/>
      <c r="N4" s="78"/>
    </row>
    <row r="5" spans="2:14" ht="16.5" x14ac:dyDescent="0.3">
      <c r="B5" s="52" t="s">
        <v>23</v>
      </c>
      <c r="C5" s="53">
        <v>23325</v>
      </c>
      <c r="D5" s="53">
        <v>21962</v>
      </c>
      <c r="E5" s="54">
        <v>23819</v>
      </c>
      <c r="F5" s="49">
        <v>23984</v>
      </c>
      <c r="G5" s="196">
        <v>20755</v>
      </c>
      <c r="I5" s="40" t="s">
        <v>23</v>
      </c>
      <c r="J5" s="8">
        <v>83.309849420795629</v>
      </c>
      <c r="K5" s="8">
        <v>78.441625422487192</v>
      </c>
      <c r="L5" s="8">
        <v>84.340898838369569</v>
      </c>
      <c r="M5" s="9">
        <v>84.286375471483936</v>
      </c>
      <c r="N5" s="65">
        <v>72.859048019571375</v>
      </c>
    </row>
    <row r="6" spans="2:14" ht="16.5" x14ac:dyDescent="0.3">
      <c r="B6" s="41" t="s">
        <v>2</v>
      </c>
      <c r="C6" s="28">
        <v>12247</v>
      </c>
      <c r="D6" s="28">
        <v>11228</v>
      </c>
      <c r="E6" s="29">
        <v>11263</v>
      </c>
      <c r="F6" s="28">
        <v>10038</v>
      </c>
      <c r="G6" s="197">
        <v>8841</v>
      </c>
      <c r="I6" s="4" t="s">
        <v>2</v>
      </c>
      <c r="J6" s="10">
        <v>86.382135325193801</v>
      </c>
      <c r="K6" s="10">
        <v>79.194791820958258</v>
      </c>
      <c r="L6" s="10">
        <v>79.038208233363065</v>
      </c>
      <c r="M6" s="11">
        <v>69.986724972669066</v>
      </c>
      <c r="N6" s="67">
        <v>61.306555661651061</v>
      </c>
    </row>
    <row r="7" spans="2:14" ht="16.5" x14ac:dyDescent="0.3">
      <c r="B7" s="41" t="s">
        <v>3</v>
      </c>
      <c r="C7" s="28">
        <v>16247</v>
      </c>
      <c r="D7" s="28">
        <v>16151</v>
      </c>
      <c r="E7" s="29">
        <v>16986</v>
      </c>
      <c r="F7" s="28">
        <v>17613</v>
      </c>
      <c r="G7" s="197">
        <v>17903</v>
      </c>
      <c r="I7" s="4" t="s">
        <v>3</v>
      </c>
      <c r="J7" s="10">
        <v>136.36211035200509</v>
      </c>
      <c r="K7" s="10">
        <v>135.55637621069948</v>
      </c>
      <c r="L7" s="10">
        <v>141.69275545111699</v>
      </c>
      <c r="M7" s="11">
        <v>146.00615591729883</v>
      </c>
      <c r="N7" s="67">
        <v>147.54846855519037</v>
      </c>
    </row>
    <row r="8" spans="2:14" ht="16.5" x14ac:dyDescent="0.3">
      <c r="B8" s="41" t="s">
        <v>4</v>
      </c>
      <c r="C8" s="28">
        <v>44821</v>
      </c>
      <c r="D8" s="28">
        <v>54429</v>
      </c>
      <c r="E8" s="29">
        <v>56222</v>
      </c>
      <c r="F8" s="28">
        <v>55772</v>
      </c>
      <c r="G8" s="197">
        <v>41782</v>
      </c>
      <c r="I8" s="4" t="s">
        <v>4</v>
      </c>
      <c r="J8" s="10">
        <v>111.81888239994591</v>
      </c>
      <c r="K8" s="10">
        <v>135.78880324282494</v>
      </c>
      <c r="L8" s="10">
        <v>139.60682534397009</v>
      </c>
      <c r="M8" s="11">
        <v>137.11522084174959</v>
      </c>
      <c r="N8" s="67">
        <v>101.55929072325324</v>
      </c>
    </row>
    <row r="9" spans="2:14" ht="16.5" x14ac:dyDescent="0.3">
      <c r="B9" s="41" t="s">
        <v>5</v>
      </c>
      <c r="C9" s="28">
        <v>4769</v>
      </c>
      <c r="D9" s="28">
        <v>4449</v>
      </c>
      <c r="E9" s="29">
        <v>4541</v>
      </c>
      <c r="F9" s="28">
        <v>4372</v>
      </c>
      <c r="G9" s="197">
        <v>4037</v>
      </c>
      <c r="I9" s="4" t="s">
        <v>5</v>
      </c>
      <c r="J9" s="10">
        <v>65.446301508599689</v>
      </c>
      <c r="K9" s="10">
        <v>61.054853305045093</v>
      </c>
      <c r="L9" s="10">
        <v>61.969486066759465</v>
      </c>
      <c r="M9" s="11">
        <v>58.3936926263939</v>
      </c>
      <c r="N9" s="67">
        <v>52.86764754028588</v>
      </c>
    </row>
    <row r="10" spans="2:14" ht="16.5" x14ac:dyDescent="0.3">
      <c r="B10" s="41" t="s">
        <v>6</v>
      </c>
      <c r="C10" s="28">
        <v>10813</v>
      </c>
      <c r="D10" s="28">
        <v>9632</v>
      </c>
      <c r="E10" s="29">
        <v>8828</v>
      </c>
      <c r="F10" s="28">
        <v>8757</v>
      </c>
      <c r="G10" s="197">
        <v>8738</v>
      </c>
      <c r="I10" s="4" t="s">
        <v>6</v>
      </c>
      <c r="J10" s="10">
        <v>56.536906631753524</v>
      </c>
      <c r="K10" s="10">
        <v>50.361924043008415</v>
      </c>
      <c r="L10" s="10">
        <v>46.031455523175019</v>
      </c>
      <c r="M10" s="11">
        <v>45.242136098388862</v>
      </c>
      <c r="N10" s="67">
        <v>44.633940899104715</v>
      </c>
    </row>
    <row r="11" spans="2:14" ht="16.5" x14ac:dyDescent="0.3">
      <c r="B11" s="41" t="s">
        <v>7</v>
      </c>
      <c r="C11" s="28">
        <v>11942</v>
      </c>
      <c r="D11" s="28">
        <v>11955</v>
      </c>
      <c r="E11" s="29">
        <v>11154</v>
      </c>
      <c r="F11" s="28">
        <v>9356</v>
      </c>
      <c r="G11" s="197">
        <v>6592</v>
      </c>
      <c r="I11" s="4" t="s">
        <v>7</v>
      </c>
      <c r="J11" s="10">
        <v>22.085028654871586</v>
      </c>
      <c r="K11" s="10">
        <v>22.109070303884593</v>
      </c>
      <c r="L11" s="10">
        <v>20.461091823231136</v>
      </c>
      <c r="M11" s="11">
        <v>16.937367043207484</v>
      </c>
      <c r="N11" s="67">
        <v>11.812586999559896</v>
      </c>
    </row>
    <row r="12" spans="2:14" ht="16.5" x14ac:dyDescent="0.3">
      <c r="B12" s="41" t="s">
        <v>8</v>
      </c>
      <c r="C12" s="28">
        <v>32532</v>
      </c>
      <c r="D12" s="28">
        <v>35392</v>
      </c>
      <c r="E12" s="29">
        <v>35323</v>
      </c>
      <c r="F12" s="28">
        <v>36741</v>
      </c>
      <c r="G12" s="197">
        <v>39931</v>
      </c>
      <c r="I12" s="4" t="s">
        <v>8</v>
      </c>
      <c r="J12" s="10">
        <v>105.45885396321647</v>
      </c>
      <c r="K12" s="10">
        <v>114.73010449607025</v>
      </c>
      <c r="L12" s="10">
        <v>113.99403163485249</v>
      </c>
      <c r="M12" s="11">
        <v>117.57816062710911</v>
      </c>
      <c r="N12" s="67">
        <v>125.56345701218027</v>
      </c>
    </row>
    <row r="13" spans="2:14" ht="16.5" x14ac:dyDescent="0.3">
      <c r="B13" s="41" t="s">
        <v>37</v>
      </c>
      <c r="C13" s="28" t="s">
        <v>26</v>
      </c>
      <c r="D13" s="28">
        <v>10297</v>
      </c>
      <c r="E13" s="29">
        <v>12113</v>
      </c>
      <c r="F13" s="28">
        <v>11350</v>
      </c>
      <c r="G13" s="197">
        <v>12604</v>
      </c>
      <c r="I13" s="4" t="s">
        <v>37</v>
      </c>
      <c r="J13" s="16" t="s">
        <v>26</v>
      </c>
      <c r="K13" s="16">
        <v>62.516544389964324</v>
      </c>
      <c r="L13" s="16">
        <v>72.982717441863272</v>
      </c>
      <c r="M13" s="57">
        <v>66.874419267845894</v>
      </c>
      <c r="N13" s="67">
        <v>73.631387394334524</v>
      </c>
    </row>
    <row r="14" spans="2:14" ht="17.25" thickBot="1" x14ac:dyDescent="0.35">
      <c r="B14" s="44" t="s">
        <v>10</v>
      </c>
      <c r="C14" s="45">
        <v>40826</v>
      </c>
      <c r="D14" s="45">
        <v>38904</v>
      </c>
      <c r="E14" s="46">
        <v>36196</v>
      </c>
      <c r="F14" s="45">
        <v>36843</v>
      </c>
      <c r="G14" s="198">
        <v>35753</v>
      </c>
      <c r="I14" s="7" t="s">
        <v>10</v>
      </c>
      <c r="J14" s="79">
        <v>182.93628282578439</v>
      </c>
      <c r="K14" s="79">
        <v>174.32403730598924</v>
      </c>
      <c r="L14" s="79">
        <v>161.27832095170072</v>
      </c>
      <c r="M14" s="84">
        <v>163.10461441339581</v>
      </c>
      <c r="N14" s="176">
        <v>157.16944653741902</v>
      </c>
    </row>
    <row r="15" spans="2:14" ht="17.25" thickBot="1" x14ac:dyDescent="0.35">
      <c r="B15" s="76" t="s">
        <v>22</v>
      </c>
      <c r="C15" s="77"/>
      <c r="D15" s="77"/>
      <c r="E15" s="77"/>
      <c r="F15" s="77"/>
      <c r="G15" s="167"/>
      <c r="I15" s="71" t="s">
        <v>22</v>
      </c>
      <c r="J15" s="88"/>
      <c r="K15" s="88"/>
      <c r="L15" s="88"/>
      <c r="M15" s="88"/>
      <c r="N15" s="177"/>
    </row>
    <row r="16" spans="2:14" ht="16.5" x14ac:dyDescent="0.3">
      <c r="B16" s="48" t="s">
        <v>11</v>
      </c>
      <c r="C16" s="49">
        <v>4268</v>
      </c>
      <c r="D16" s="49">
        <v>4806</v>
      </c>
      <c r="E16" s="50">
        <v>4155</v>
      </c>
      <c r="F16" s="49">
        <v>3662</v>
      </c>
      <c r="G16" s="199">
        <v>3208</v>
      </c>
      <c r="I16" s="40" t="s">
        <v>11</v>
      </c>
      <c r="J16" s="80">
        <v>30.936301517313964</v>
      </c>
      <c r="K16" s="80">
        <v>34.835957144379314</v>
      </c>
      <c r="L16" s="80">
        <v>29.957389128820378</v>
      </c>
      <c r="M16" s="85">
        <v>26.266467647845712</v>
      </c>
      <c r="N16" s="178">
        <v>22.686288514712849</v>
      </c>
    </row>
    <row r="17" spans="2:14" ht="16.5" x14ac:dyDescent="0.3">
      <c r="B17" s="41" t="s">
        <v>29</v>
      </c>
      <c r="C17" s="28">
        <v>1714</v>
      </c>
      <c r="D17" s="28">
        <v>1628</v>
      </c>
      <c r="E17" s="29">
        <v>1696</v>
      </c>
      <c r="F17" s="28">
        <v>2127</v>
      </c>
      <c r="G17" s="197">
        <v>1144</v>
      </c>
      <c r="I17" s="4" t="s">
        <v>29</v>
      </c>
      <c r="J17" s="27">
        <v>91.206598377012099</v>
      </c>
      <c r="K17" s="27">
        <v>86.630304642809634</v>
      </c>
      <c r="L17" s="27">
        <v>89.821944941689878</v>
      </c>
      <c r="M17" s="58">
        <v>112.44627478761029</v>
      </c>
      <c r="N17" s="67">
        <v>59.462550028587764</v>
      </c>
    </row>
    <row r="18" spans="2:14" ht="16.5" x14ac:dyDescent="0.3">
      <c r="B18" s="41" t="s">
        <v>34</v>
      </c>
      <c r="C18" s="28" t="s">
        <v>26</v>
      </c>
      <c r="D18" s="28">
        <v>10297</v>
      </c>
      <c r="E18" s="29">
        <v>12113</v>
      </c>
      <c r="F18" s="28">
        <v>11350</v>
      </c>
      <c r="G18" s="197">
        <v>12604</v>
      </c>
      <c r="I18" s="4" t="s">
        <v>34</v>
      </c>
      <c r="J18" s="27" t="s">
        <v>26</v>
      </c>
      <c r="K18" s="27">
        <v>62.516544389964324</v>
      </c>
      <c r="L18" s="27">
        <v>72.982717441863272</v>
      </c>
      <c r="M18" s="58">
        <v>66.874419267845894</v>
      </c>
      <c r="N18" s="67">
        <v>73.631387394334524</v>
      </c>
    </row>
    <row r="19" spans="2:14" ht="16.5" x14ac:dyDescent="0.3">
      <c r="B19" s="41" t="s">
        <v>13</v>
      </c>
      <c r="C19" s="28">
        <v>501</v>
      </c>
      <c r="D19" s="28">
        <v>404</v>
      </c>
      <c r="E19" s="29">
        <v>369</v>
      </c>
      <c r="F19" s="28">
        <v>364</v>
      </c>
      <c r="G19" s="197">
        <v>400</v>
      </c>
      <c r="I19" s="4" t="s">
        <v>13</v>
      </c>
      <c r="J19" s="14">
        <v>40.2089904413358</v>
      </c>
      <c r="K19" s="14">
        <v>32.424016244111108</v>
      </c>
      <c r="L19" s="14">
        <v>29.247877745456275</v>
      </c>
      <c r="M19" s="38">
        <v>28.500959166895036</v>
      </c>
      <c r="N19" s="67">
        <v>30.66285425178803</v>
      </c>
    </row>
    <row r="20" spans="2:14" ht="16.5" x14ac:dyDescent="0.3">
      <c r="B20" s="41" t="s">
        <v>14</v>
      </c>
      <c r="C20" s="28">
        <v>1748</v>
      </c>
      <c r="D20" s="28">
        <v>1646</v>
      </c>
      <c r="E20" s="29">
        <v>1701</v>
      </c>
      <c r="F20" s="28">
        <v>1577</v>
      </c>
      <c r="G20" s="197">
        <v>1465</v>
      </c>
      <c r="I20" s="4" t="s">
        <v>14</v>
      </c>
      <c r="J20" s="14">
        <v>152.10051860359889</v>
      </c>
      <c r="K20" s="14">
        <v>143.22508788416692</v>
      </c>
      <c r="L20" s="14">
        <v>146.90641517255676</v>
      </c>
      <c r="M20" s="38">
        <v>134.94664601535158</v>
      </c>
      <c r="N20" s="67">
        <v>124.56953360826495</v>
      </c>
    </row>
    <row r="21" spans="2:14" ht="16.5" x14ac:dyDescent="0.3">
      <c r="B21" s="41" t="s">
        <v>15</v>
      </c>
      <c r="C21" s="28">
        <v>8032</v>
      </c>
      <c r="D21" s="28">
        <v>8342</v>
      </c>
      <c r="E21" s="29">
        <v>8478</v>
      </c>
      <c r="F21" s="28">
        <v>8513</v>
      </c>
      <c r="G21" s="197">
        <v>7722</v>
      </c>
      <c r="I21" s="4" t="s">
        <v>15</v>
      </c>
      <c r="J21" s="14">
        <v>107.63250040536394</v>
      </c>
      <c r="K21" s="14">
        <v>111.78664322479408</v>
      </c>
      <c r="L21" s="14">
        <v>112.654421466793</v>
      </c>
      <c r="M21" s="38">
        <v>110.73878758393539</v>
      </c>
      <c r="N21" s="67">
        <v>99.996503618754588</v>
      </c>
    </row>
    <row r="22" spans="2:14" ht="16.5" x14ac:dyDescent="0.3">
      <c r="B22" s="41" t="s">
        <v>16</v>
      </c>
      <c r="C22" s="28">
        <v>1188</v>
      </c>
      <c r="D22" s="28">
        <v>1510</v>
      </c>
      <c r="E22" s="29">
        <v>1726</v>
      </c>
      <c r="F22" s="28">
        <v>1593</v>
      </c>
      <c r="G22" s="197">
        <v>1364</v>
      </c>
      <c r="I22" s="4" t="s">
        <v>16</v>
      </c>
      <c r="J22" s="14">
        <v>286.77642060541689</v>
      </c>
      <c r="K22" s="14">
        <v>364.50538309274367</v>
      </c>
      <c r="L22" s="14">
        <v>412.7310552619623</v>
      </c>
      <c r="M22" s="38">
        <v>377.56867578393502</v>
      </c>
      <c r="N22" s="67">
        <v>321.75123251480198</v>
      </c>
    </row>
    <row r="23" spans="2:14" ht="16.5" x14ac:dyDescent="0.3">
      <c r="B23" s="41" t="s">
        <v>17</v>
      </c>
      <c r="C23" s="28">
        <v>1701</v>
      </c>
      <c r="D23" s="28">
        <v>1524</v>
      </c>
      <c r="E23" s="29">
        <v>1306</v>
      </c>
      <c r="F23" s="28">
        <v>1277</v>
      </c>
      <c r="G23" s="197">
        <v>687</v>
      </c>
      <c r="I23" s="4" t="s">
        <v>17</v>
      </c>
      <c r="J23" s="27">
        <v>58.292952070239402</v>
      </c>
      <c r="K23" s="27">
        <v>52.227195152877634</v>
      </c>
      <c r="L23" s="27">
        <v>44.44247829771016</v>
      </c>
      <c r="M23" s="58">
        <v>42.952090088393184</v>
      </c>
      <c r="N23" s="67">
        <v>22.957316767529598</v>
      </c>
    </row>
    <row r="24" spans="2:14" ht="16.5" x14ac:dyDescent="0.3">
      <c r="B24" s="41" t="s">
        <v>18</v>
      </c>
      <c r="C24" s="28">
        <v>5941</v>
      </c>
      <c r="D24" s="28">
        <v>4653</v>
      </c>
      <c r="E24" s="29">
        <v>6359</v>
      </c>
      <c r="F24" s="28">
        <v>7088</v>
      </c>
      <c r="G24" s="197">
        <v>6762</v>
      </c>
      <c r="I24" s="4" t="s">
        <v>18</v>
      </c>
      <c r="J24" s="27">
        <v>70.268857329736107</v>
      </c>
      <c r="K24" s="27">
        <v>55.034673145137539</v>
      </c>
      <c r="L24" s="27">
        <v>69.332083124359443</v>
      </c>
      <c r="M24" s="58">
        <v>77.280359362393426</v>
      </c>
      <c r="N24" s="67">
        <v>71.873013713481555</v>
      </c>
    </row>
    <row r="25" spans="2:14" ht="16.5" x14ac:dyDescent="0.3">
      <c r="B25" s="74" t="s">
        <v>19</v>
      </c>
      <c r="C25" s="30">
        <v>3808</v>
      </c>
      <c r="D25" s="30">
        <v>4146</v>
      </c>
      <c r="E25" s="31">
        <v>5097</v>
      </c>
      <c r="F25" s="30">
        <v>4728</v>
      </c>
      <c r="G25" s="200">
        <v>4566</v>
      </c>
      <c r="I25" s="4" t="s">
        <v>19</v>
      </c>
      <c r="J25" s="14">
        <v>69.841828799483523</v>
      </c>
      <c r="K25" s="14">
        <v>76.041024738093142</v>
      </c>
      <c r="L25" s="14">
        <v>92.569386176159696</v>
      </c>
      <c r="M25" s="38">
        <v>85.618515909506584</v>
      </c>
      <c r="N25" s="179">
        <v>82.81055317667159</v>
      </c>
    </row>
    <row r="26" spans="2:14" ht="17.25" thickBot="1" x14ac:dyDescent="0.35">
      <c r="B26" s="44" t="s">
        <v>20</v>
      </c>
      <c r="C26" s="45">
        <v>874</v>
      </c>
      <c r="D26" s="45">
        <v>753</v>
      </c>
      <c r="E26" s="46">
        <v>779</v>
      </c>
      <c r="F26" s="45">
        <v>674</v>
      </c>
      <c r="G26" s="198">
        <v>629</v>
      </c>
      <c r="I26" s="7" t="s">
        <v>20</v>
      </c>
      <c r="J26" s="89">
        <v>32.714845577694014</v>
      </c>
      <c r="K26" s="89">
        <v>28.185673592681457</v>
      </c>
      <c r="L26" s="89">
        <v>28.969015425349934</v>
      </c>
      <c r="M26" s="90">
        <v>24.938209480959639</v>
      </c>
      <c r="N26" s="176">
        <v>23.131973609691155</v>
      </c>
    </row>
    <row r="27" spans="2:14" ht="16.5" x14ac:dyDescent="0.3">
      <c r="B27" s="81"/>
      <c r="C27" s="82"/>
      <c r="D27" s="82"/>
      <c r="E27" s="82"/>
      <c r="F27" s="82"/>
      <c r="G27" s="82"/>
      <c r="H27" s="82"/>
      <c r="J27" s="83"/>
      <c r="K27" s="83"/>
      <c r="L27" s="83"/>
      <c r="M27" s="83"/>
      <c r="N27" s="83"/>
    </row>
    <row r="28" spans="2:14" x14ac:dyDescent="0.25">
      <c r="C28" s="34"/>
      <c r="D28" s="34"/>
      <c r="E28" s="34"/>
      <c r="F28" s="34"/>
      <c r="G28" s="34"/>
      <c r="H28" s="34"/>
    </row>
  </sheetData>
  <mergeCells count="2">
    <mergeCell ref="B1:H1"/>
    <mergeCell ref="J1:N1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zoomScale="80" zoomScaleNormal="80" workbookViewId="0">
      <selection activeCell="T23" sqref="T23"/>
    </sheetView>
  </sheetViews>
  <sheetFormatPr defaultRowHeight="15" x14ac:dyDescent="0.25"/>
  <cols>
    <col min="2" max="2" width="33.42578125" customWidth="1"/>
    <col min="3" max="6" width="11.7109375" customWidth="1"/>
    <col min="7" max="7" width="11.7109375" style="159" customWidth="1"/>
    <col min="9" max="9" width="34.140625" customWidth="1"/>
    <col min="10" max="13" width="11.7109375" customWidth="1"/>
    <col min="14" max="14" width="11.7109375" style="159" customWidth="1"/>
  </cols>
  <sheetData>
    <row r="1" spans="2:14" ht="41.25" customHeight="1" x14ac:dyDescent="0.3">
      <c r="B1" s="202" t="s">
        <v>27</v>
      </c>
      <c r="C1" s="202"/>
      <c r="D1" s="202"/>
      <c r="E1" s="202"/>
      <c r="F1" s="202"/>
      <c r="G1" s="202"/>
      <c r="H1" s="1"/>
      <c r="I1" s="202" t="s">
        <v>28</v>
      </c>
      <c r="J1" s="202"/>
      <c r="K1" s="202"/>
      <c r="L1" s="202"/>
      <c r="M1" s="202"/>
      <c r="N1" s="202"/>
    </row>
    <row r="2" spans="2:14" ht="15.75" thickBot="1" x14ac:dyDescent="0.3"/>
    <row r="3" spans="2:14" ht="17.25" thickBot="1" x14ac:dyDescent="0.35">
      <c r="B3" s="106" t="s">
        <v>36</v>
      </c>
      <c r="C3" s="101" t="s">
        <v>0</v>
      </c>
      <c r="D3" s="101" t="s">
        <v>1</v>
      </c>
      <c r="E3" s="107" t="s">
        <v>30</v>
      </c>
      <c r="F3" s="107" t="s">
        <v>35</v>
      </c>
      <c r="G3" s="102" t="s">
        <v>41</v>
      </c>
      <c r="I3" s="106" t="s">
        <v>36</v>
      </c>
      <c r="J3" s="171" t="s">
        <v>0</v>
      </c>
      <c r="K3" s="171" t="s">
        <v>1</v>
      </c>
      <c r="L3" s="171" t="s">
        <v>30</v>
      </c>
      <c r="M3" s="173" t="s">
        <v>35</v>
      </c>
      <c r="N3" s="172" t="s">
        <v>41</v>
      </c>
    </row>
    <row r="4" spans="2:14" ht="17.25" thickBot="1" x14ac:dyDescent="0.35">
      <c r="B4" s="71" t="s">
        <v>21</v>
      </c>
      <c r="C4" s="110"/>
      <c r="D4" s="110"/>
      <c r="E4" s="110"/>
      <c r="F4" s="110"/>
      <c r="G4" s="111"/>
      <c r="I4" s="71" t="s">
        <v>21</v>
      </c>
      <c r="J4" s="110"/>
      <c r="K4" s="110"/>
      <c r="L4" s="110"/>
      <c r="M4" s="110"/>
      <c r="N4" s="111"/>
    </row>
    <row r="5" spans="2:14" ht="16.5" x14ac:dyDescent="0.3">
      <c r="B5" s="52" t="s">
        <v>23</v>
      </c>
      <c r="C5" s="53">
        <v>11551</v>
      </c>
      <c r="D5" s="53">
        <v>10374</v>
      </c>
      <c r="E5" s="54">
        <v>11202</v>
      </c>
      <c r="F5" s="54">
        <v>9969</v>
      </c>
      <c r="G5" s="55">
        <v>12805</v>
      </c>
      <c r="I5" s="64" t="s">
        <v>23</v>
      </c>
      <c r="J5" s="63">
        <v>41.25668041413121</v>
      </c>
      <c r="K5" s="63">
        <v>37.052792192554513</v>
      </c>
      <c r="L5" s="63">
        <v>39.665256676914062</v>
      </c>
      <c r="M5" s="169">
        <v>35.033809084190437</v>
      </c>
      <c r="N5" s="65">
        <v>44.95110141607379</v>
      </c>
    </row>
    <row r="6" spans="2:14" ht="16.5" x14ac:dyDescent="0.3">
      <c r="B6" s="41" t="s">
        <v>2</v>
      </c>
      <c r="C6" s="28">
        <v>17921</v>
      </c>
      <c r="D6" s="28">
        <v>20309</v>
      </c>
      <c r="E6" s="29">
        <v>23052</v>
      </c>
      <c r="F6" s="29">
        <v>23747</v>
      </c>
      <c r="G6" s="42">
        <v>23712</v>
      </c>
      <c r="I6" s="66" t="s">
        <v>2</v>
      </c>
      <c r="J6" s="18">
        <v>126.402731049465</v>
      </c>
      <c r="K6" s="18">
        <v>143.24608363838985</v>
      </c>
      <c r="L6" s="18">
        <v>161.76762640464221</v>
      </c>
      <c r="M6" s="56">
        <v>165.56831619107115</v>
      </c>
      <c r="N6" s="67">
        <v>164.4272195282287</v>
      </c>
    </row>
    <row r="7" spans="2:14" ht="16.5" x14ac:dyDescent="0.3">
      <c r="B7" s="41" t="s">
        <v>3</v>
      </c>
      <c r="C7" s="3">
        <v>10035</v>
      </c>
      <c r="D7" s="3">
        <v>12476</v>
      </c>
      <c r="E7" s="6">
        <v>13271</v>
      </c>
      <c r="F7" s="6">
        <v>14171</v>
      </c>
      <c r="G7" s="43">
        <v>14916</v>
      </c>
      <c r="I7" s="66" t="s">
        <v>3</v>
      </c>
      <c r="J7" s="18">
        <v>84.224396958353623</v>
      </c>
      <c r="K7" s="18">
        <v>104.71186611384351</v>
      </c>
      <c r="L7" s="18">
        <v>110.70320014080852</v>
      </c>
      <c r="M7" s="56">
        <v>117.47307304286842</v>
      </c>
      <c r="N7" s="67">
        <v>122.93095888785228</v>
      </c>
    </row>
    <row r="8" spans="2:14" ht="16.5" x14ac:dyDescent="0.3">
      <c r="B8" s="41" t="s">
        <v>4</v>
      </c>
      <c r="C8" s="28">
        <v>22489</v>
      </c>
      <c r="D8" s="28">
        <v>26248</v>
      </c>
      <c r="E8" s="29">
        <v>29260</v>
      </c>
      <c r="F8" s="29">
        <v>31820</v>
      </c>
      <c r="G8" s="42">
        <v>35579</v>
      </c>
      <c r="I8" s="66" t="s">
        <v>4</v>
      </c>
      <c r="J8" s="10">
        <v>56.105282039498981</v>
      </c>
      <c r="K8" s="10">
        <v>65.483189246865976</v>
      </c>
      <c r="L8" s="10">
        <v>72.656534978559364</v>
      </c>
      <c r="M8" s="11">
        <v>78.229332410250151</v>
      </c>
      <c r="N8" s="13">
        <v>86.481690791312701</v>
      </c>
    </row>
    <row r="9" spans="2:14" ht="16.5" x14ac:dyDescent="0.3">
      <c r="B9" s="41" t="s">
        <v>5</v>
      </c>
      <c r="C9" s="28">
        <v>9680</v>
      </c>
      <c r="D9" s="28">
        <v>9282</v>
      </c>
      <c r="E9" s="29">
        <v>9585</v>
      </c>
      <c r="F9" s="29">
        <v>9983</v>
      </c>
      <c r="G9" s="42">
        <v>10523</v>
      </c>
      <c r="I9" s="66" t="s">
        <v>5</v>
      </c>
      <c r="J9" s="10">
        <v>132.84130815752673</v>
      </c>
      <c r="K9" s="10">
        <v>127.37944445435569</v>
      </c>
      <c r="L9" s="10">
        <v>130.80324244657331</v>
      </c>
      <c r="M9" s="11">
        <v>133.33582650715698</v>
      </c>
      <c r="N9" s="13">
        <v>137.80685040040333</v>
      </c>
    </row>
    <row r="10" spans="2:14" ht="16.5" x14ac:dyDescent="0.3">
      <c r="B10" s="41" t="s">
        <v>6</v>
      </c>
      <c r="C10" s="28">
        <v>12518</v>
      </c>
      <c r="D10" s="28">
        <v>11985</v>
      </c>
      <c r="E10" s="29">
        <v>11250</v>
      </c>
      <c r="F10" s="29">
        <v>11482</v>
      </c>
      <c r="G10" s="42">
        <v>13334</v>
      </c>
      <c r="I10" s="66" t="s">
        <v>6</v>
      </c>
      <c r="J10" s="10">
        <v>65.45167827765566</v>
      </c>
      <c r="K10" s="10">
        <v>62.664831774860446</v>
      </c>
      <c r="L10" s="10">
        <v>58.660384530552676</v>
      </c>
      <c r="M10" s="11">
        <v>59.32</v>
      </c>
      <c r="N10" s="13">
        <v>68.110433502936857</v>
      </c>
    </row>
    <row r="11" spans="2:14" ht="16.5" x14ac:dyDescent="0.3">
      <c r="B11" s="41" t="s">
        <v>7</v>
      </c>
      <c r="C11" s="28">
        <v>56477</v>
      </c>
      <c r="D11" s="28">
        <v>58135</v>
      </c>
      <c r="E11" s="29">
        <v>58617</v>
      </c>
      <c r="F11" s="29">
        <v>59542</v>
      </c>
      <c r="G11" s="42">
        <v>57225</v>
      </c>
      <c r="I11" s="66" t="s">
        <v>7</v>
      </c>
      <c r="J11" s="10">
        <v>104.44617010058471</v>
      </c>
      <c r="K11" s="10">
        <v>107.51240502855131</v>
      </c>
      <c r="L11" s="10">
        <v>107.52804549061678</v>
      </c>
      <c r="M11" s="11">
        <v>107.79015695667593</v>
      </c>
      <c r="N11" s="13">
        <v>102.54479536556659</v>
      </c>
    </row>
    <row r="12" spans="2:14" ht="16.5" x14ac:dyDescent="0.3">
      <c r="B12" s="41" t="s">
        <v>8</v>
      </c>
      <c r="C12" s="28">
        <v>16105</v>
      </c>
      <c r="D12" s="28">
        <v>17929</v>
      </c>
      <c r="E12" s="29">
        <v>19016</v>
      </c>
      <c r="F12" s="29">
        <v>20351</v>
      </c>
      <c r="G12" s="42">
        <v>31006</v>
      </c>
      <c r="I12" s="66" t="s">
        <v>8</v>
      </c>
      <c r="J12" s="10">
        <v>52.207513927136404</v>
      </c>
      <c r="K12" s="10">
        <v>58.120367413823558</v>
      </c>
      <c r="L12" s="10">
        <v>61.368244644236192</v>
      </c>
      <c r="M12" s="11">
        <v>65.127055521686884</v>
      </c>
      <c r="N12" s="13">
        <v>97.498698958695272</v>
      </c>
    </row>
    <row r="13" spans="2:14" ht="16.5" x14ac:dyDescent="0.3">
      <c r="B13" s="41" t="s">
        <v>9</v>
      </c>
      <c r="C13" s="28">
        <v>4158</v>
      </c>
      <c r="D13" s="28">
        <v>4086</v>
      </c>
      <c r="E13" s="29">
        <v>4706</v>
      </c>
      <c r="F13" s="29">
        <v>5622</v>
      </c>
      <c r="G13" s="42">
        <v>6684</v>
      </c>
      <c r="I13" s="66" t="s">
        <v>9</v>
      </c>
      <c r="J13" s="10">
        <v>35.770665129623495</v>
      </c>
      <c r="K13" s="10">
        <v>35.151259672833483</v>
      </c>
      <c r="L13" s="10">
        <v>40.159237435304455</v>
      </c>
      <c r="M13" s="11">
        <v>46.649214008040389</v>
      </c>
      <c r="N13" s="13">
        <v>55.012707902603474</v>
      </c>
    </row>
    <row r="14" spans="2:14" ht="17.25" thickBot="1" x14ac:dyDescent="0.35">
      <c r="B14" s="74" t="s">
        <v>10</v>
      </c>
      <c r="C14" s="30">
        <v>17938</v>
      </c>
      <c r="D14" s="30">
        <v>30817</v>
      </c>
      <c r="E14" s="31">
        <v>35009</v>
      </c>
      <c r="F14" s="31">
        <v>37670</v>
      </c>
      <c r="G14" s="75">
        <v>39448</v>
      </c>
      <c r="I14" s="68" t="s">
        <v>10</v>
      </c>
      <c r="J14" s="69">
        <v>80.37797093344733</v>
      </c>
      <c r="K14" s="69">
        <v>138.08718531921318</v>
      </c>
      <c r="L14" s="69">
        <v>155.98941148740442</v>
      </c>
      <c r="M14" s="170">
        <v>166.76575808030344</v>
      </c>
      <c r="N14" s="70">
        <v>173.41258990876585</v>
      </c>
    </row>
    <row r="15" spans="2:14" ht="17.25" thickBot="1" x14ac:dyDescent="0.35">
      <c r="B15" s="76" t="s">
        <v>22</v>
      </c>
      <c r="C15" s="77"/>
      <c r="D15" s="77"/>
      <c r="E15" s="77"/>
      <c r="F15" s="77"/>
      <c r="G15" s="78"/>
      <c r="I15" s="71" t="s">
        <v>22</v>
      </c>
      <c r="J15" s="72"/>
      <c r="K15" s="72"/>
      <c r="L15" s="72"/>
      <c r="M15" s="72"/>
      <c r="N15" s="73"/>
    </row>
    <row r="16" spans="2:14" ht="16.5" x14ac:dyDescent="0.3">
      <c r="B16" s="52" t="s">
        <v>11</v>
      </c>
      <c r="C16" s="53">
        <v>14819</v>
      </c>
      <c r="D16" s="53">
        <v>17469</v>
      </c>
      <c r="E16" s="54">
        <v>17174</v>
      </c>
      <c r="F16" s="54">
        <v>16921</v>
      </c>
      <c r="G16" s="55">
        <v>24259</v>
      </c>
      <c r="I16" s="62" t="s">
        <v>11</v>
      </c>
      <c r="J16" s="8">
        <v>107.41449207710301</v>
      </c>
      <c r="K16" s="8">
        <v>126.62283299108661</v>
      </c>
      <c r="L16" s="8">
        <v>123.82387506579089</v>
      </c>
      <c r="M16" s="9">
        <v>121.36944267318331</v>
      </c>
      <c r="N16" s="9">
        <v>171.55444921397103</v>
      </c>
    </row>
    <row r="17" spans="2:14" ht="16.5" x14ac:dyDescent="0.3">
      <c r="B17" s="41" t="s">
        <v>29</v>
      </c>
      <c r="C17" s="28">
        <v>1730</v>
      </c>
      <c r="D17" s="28">
        <v>1737</v>
      </c>
      <c r="E17" s="29">
        <v>884</v>
      </c>
      <c r="F17" s="29">
        <v>856</v>
      </c>
      <c r="G17" s="42">
        <v>779</v>
      </c>
      <c r="I17" s="17" t="s">
        <v>29</v>
      </c>
      <c r="J17" s="10">
        <v>92.058001862445124</v>
      </c>
      <c r="K17" s="10">
        <v>92.430490887322065</v>
      </c>
      <c r="L17" s="10">
        <v>46.817570358758168</v>
      </c>
      <c r="M17" s="11">
        <v>45.25341383083893</v>
      </c>
      <c r="N17" s="11">
        <v>40.490669993242896</v>
      </c>
    </row>
    <row r="18" spans="2:14" ht="16.5" x14ac:dyDescent="0.3">
      <c r="B18" s="41" t="s">
        <v>12</v>
      </c>
      <c r="C18" s="28">
        <v>1949</v>
      </c>
      <c r="D18" s="28">
        <v>1891</v>
      </c>
      <c r="E18" s="29">
        <v>2276</v>
      </c>
      <c r="F18" s="29">
        <v>2654</v>
      </c>
      <c r="G18" s="42">
        <v>3027</v>
      </c>
      <c r="I18" s="17" t="s">
        <v>12</v>
      </c>
      <c r="J18" s="27">
        <v>40.212181670755278</v>
      </c>
      <c r="K18" s="27">
        <v>39.015513360389043</v>
      </c>
      <c r="L18" s="27">
        <v>46.651485120102976</v>
      </c>
      <c r="M18" s="58">
        <v>53.938046442812258</v>
      </c>
      <c r="N18" s="58">
        <v>60.93264999657795</v>
      </c>
    </row>
    <row r="19" spans="2:14" ht="16.5" x14ac:dyDescent="0.3">
      <c r="B19" s="41" t="s">
        <v>13</v>
      </c>
      <c r="C19" s="28">
        <v>729</v>
      </c>
      <c r="D19" s="28">
        <v>743</v>
      </c>
      <c r="E19" s="29">
        <v>752</v>
      </c>
      <c r="F19" s="29">
        <v>774</v>
      </c>
      <c r="G19" s="42">
        <v>768</v>
      </c>
      <c r="I19" s="17" t="s">
        <v>13</v>
      </c>
      <c r="J19" s="18">
        <v>58.507692678111383</v>
      </c>
      <c r="K19" s="18">
        <v>59.631297201422157</v>
      </c>
      <c r="L19" s="18">
        <v>59.605431069330947</v>
      </c>
      <c r="M19" s="56">
        <v>60.603687898837251</v>
      </c>
      <c r="N19" s="56">
        <v>58.87268016343301</v>
      </c>
    </row>
    <row r="20" spans="2:14" ht="16.5" x14ac:dyDescent="0.3">
      <c r="B20" s="41" t="s">
        <v>14</v>
      </c>
      <c r="C20" s="28">
        <v>649</v>
      </c>
      <c r="D20" s="28">
        <v>720</v>
      </c>
      <c r="E20" s="29">
        <v>807</v>
      </c>
      <c r="F20" s="29">
        <v>872</v>
      </c>
      <c r="G20" s="42">
        <v>143</v>
      </c>
      <c r="I20" s="17" t="s">
        <v>14</v>
      </c>
      <c r="J20" s="10">
        <v>56.472103303052457</v>
      </c>
      <c r="K20" s="10">
        <v>62.650099195990393</v>
      </c>
      <c r="L20" s="10">
        <v>69.69634158980206</v>
      </c>
      <c r="M20" s="11">
        <v>74.618563934931245</v>
      </c>
      <c r="N20" s="11">
        <v>12.159346966540538</v>
      </c>
    </row>
    <row r="21" spans="2:14" ht="16.5" x14ac:dyDescent="0.3">
      <c r="B21" s="41" t="s">
        <v>15</v>
      </c>
      <c r="C21" s="28">
        <v>2987</v>
      </c>
      <c r="D21" s="28">
        <v>3363</v>
      </c>
      <c r="E21" s="29">
        <v>3803</v>
      </c>
      <c r="F21" s="29">
        <v>4184</v>
      </c>
      <c r="G21" s="42">
        <v>4791</v>
      </c>
      <c r="I21" s="17" t="s">
        <v>15</v>
      </c>
      <c r="J21" s="19">
        <v>40.027176134315496</v>
      </c>
      <c r="K21" s="19">
        <v>45.065749360463016</v>
      </c>
      <c r="L21" s="19">
        <v>50.533706633429318</v>
      </c>
      <c r="M21" s="59">
        <v>54.426299453915853</v>
      </c>
      <c r="N21" s="59">
        <v>62.041342765792962</v>
      </c>
    </row>
    <row r="22" spans="2:14" ht="16.5" x14ac:dyDescent="0.3">
      <c r="B22" s="41" t="s">
        <v>16</v>
      </c>
      <c r="C22" s="28">
        <v>560</v>
      </c>
      <c r="D22" s="28">
        <v>587</v>
      </c>
      <c r="E22" s="29">
        <v>595</v>
      </c>
      <c r="F22" s="29">
        <v>585</v>
      </c>
      <c r="G22" s="42">
        <v>590</v>
      </c>
      <c r="I22" s="17" t="s">
        <v>16</v>
      </c>
      <c r="J22" s="18">
        <v>135.18080432578574</v>
      </c>
      <c r="K22" s="18">
        <v>141.69845024863611</v>
      </c>
      <c r="L22" s="18">
        <v>142.27982495994644</v>
      </c>
      <c r="M22" s="56">
        <v>138.65516342347894</v>
      </c>
      <c r="N22" s="56">
        <v>139.17392022267828</v>
      </c>
    </row>
    <row r="23" spans="2:14" ht="16.5" x14ac:dyDescent="0.3">
      <c r="B23" s="41" t="s">
        <v>17</v>
      </c>
      <c r="C23" s="28">
        <v>200</v>
      </c>
      <c r="D23" s="28">
        <v>204</v>
      </c>
      <c r="E23" s="29">
        <v>226</v>
      </c>
      <c r="F23" s="29">
        <v>205</v>
      </c>
      <c r="G23" s="42">
        <v>225</v>
      </c>
      <c r="I23" s="17" t="s">
        <v>17</v>
      </c>
      <c r="J23" s="10">
        <v>6.8539626184878788</v>
      </c>
      <c r="K23" s="10">
        <v>6.9910418708576367</v>
      </c>
      <c r="L23" s="10">
        <v>7.6906585721918042</v>
      </c>
      <c r="M23" s="11">
        <v>6.8952063180270962</v>
      </c>
      <c r="N23" s="11">
        <v>7.5187718670948467</v>
      </c>
    </row>
    <row r="24" spans="2:14" ht="16.5" x14ac:dyDescent="0.3">
      <c r="B24" s="41" t="s">
        <v>18</v>
      </c>
      <c r="C24" s="28">
        <v>6995</v>
      </c>
      <c r="D24" s="28">
        <v>6934</v>
      </c>
      <c r="E24" s="29">
        <v>8059</v>
      </c>
      <c r="F24" s="29">
        <v>14403</v>
      </c>
      <c r="G24" s="42">
        <v>15627</v>
      </c>
      <c r="I24" s="17" t="s">
        <v>18</v>
      </c>
      <c r="J24" s="16">
        <v>82.735340350362577</v>
      </c>
      <c r="K24" s="16">
        <v>82.013845602489511</v>
      </c>
      <c r="L24" s="16">
        <v>87.86715802786803</v>
      </c>
      <c r="M24" s="57">
        <v>157.03569637366712</v>
      </c>
      <c r="N24" s="57">
        <v>166.09872601309914</v>
      </c>
    </row>
    <row r="25" spans="2:14" ht="16.5" x14ac:dyDescent="0.3">
      <c r="B25" s="41" t="s">
        <v>19</v>
      </c>
      <c r="C25" s="28">
        <v>13210</v>
      </c>
      <c r="D25" s="28">
        <v>12932</v>
      </c>
      <c r="E25" s="29">
        <v>12512</v>
      </c>
      <c r="F25" s="29">
        <v>12954</v>
      </c>
      <c r="G25" s="42">
        <v>11070</v>
      </c>
      <c r="I25" s="17" t="s">
        <v>19</v>
      </c>
      <c r="J25" s="20">
        <v>242.28218446459491</v>
      </c>
      <c r="K25" s="20">
        <v>237.1834375091704</v>
      </c>
      <c r="L25" s="20">
        <v>227.23722971083191</v>
      </c>
      <c r="M25" s="60">
        <v>234.58169523937147</v>
      </c>
      <c r="N25" s="60">
        <v>200.76934377261375</v>
      </c>
    </row>
    <row r="26" spans="2:14" ht="16.5" x14ac:dyDescent="0.3">
      <c r="B26" s="74" t="s">
        <v>20</v>
      </c>
      <c r="C26" s="30">
        <v>1693</v>
      </c>
      <c r="D26" s="30">
        <v>1697</v>
      </c>
      <c r="E26" s="31">
        <v>1635</v>
      </c>
      <c r="F26" s="31">
        <v>1559</v>
      </c>
      <c r="G26" s="75">
        <v>1449</v>
      </c>
      <c r="I26" s="61" t="s">
        <v>20</v>
      </c>
      <c r="J26" s="15">
        <v>63.370976616745963</v>
      </c>
      <c r="K26" s="15">
        <v>63.520701310465377</v>
      </c>
      <c r="L26" s="15">
        <v>60.801463697621493</v>
      </c>
      <c r="M26" s="39">
        <v>57.683484541270147</v>
      </c>
      <c r="N26" s="39">
        <v>53.288123625504745</v>
      </c>
    </row>
  </sheetData>
  <mergeCells count="2">
    <mergeCell ref="B1:G1"/>
    <mergeCell ref="I1:N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zoomScale="90" zoomScaleNormal="90" workbookViewId="0">
      <selection activeCell="P9" sqref="P9"/>
    </sheetView>
  </sheetViews>
  <sheetFormatPr defaultRowHeight="15" x14ac:dyDescent="0.25"/>
  <cols>
    <col min="2" max="2" width="33.42578125" customWidth="1"/>
    <col min="3" max="5" width="11.7109375" customWidth="1"/>
    <col min="6" max="6" width="11.7109375" style="159" customWidth="1"/>
    <col min="7" max="7" width="7.28515625" customWidth="1"/>
    <col min="8" max="8" width="34.140625" customWidth="1"/>
    <col min="9" max="12" width="11.7109375" customWidth="1"/>
  </cols>
  <sheetData>
    <row r="1" spans="2:12" ht="18.75" customHeight="1" x14ac:dyDescent="0.3">
      <c r="B1" s="202" t="s">
        <v>38</v>
      </c>
      <c r="C1" s="202"/>
      <c r="D1" s="202"/>
      <c r="E1" s="202"/>
      <c r="F1" s="115"/>
      <c r="G1" s="1"/>
      <c r="H1" s="202" t="s">
        <v>39</v>
      </c>
      <c r="I1" s="202"/>
      <c r="J1" s="202"/>
      <c r="K1" s="202"/>
    </row>
    <row r="2" spans="2:12" ht="15.75" thickBot="1" x14ac:dyDescent="0.3"/>
    <row r="3" spans="2:12" ht="17.25" thickBot="1" x14ac:dyDescent="0.35">
      <c r="B3" s="106" t="s">
        <v>36</v>
      </c>
      <c r="C3" s="101" t="s">
        <v>1</v>
      </c>
      <c r="D3" s="107" t="s">
        <v>30</v>
      </c>
      <c r="E3" s="107" t="s">
        <v>35</v>
      </c>
      <c r="F3" s="102" t="s">
        <v>41</v>
      </c>
      <c r="H3" s="106" t="s">
        <v>36</v>
      </c>
      <c r="I3" s="101" t="s">
        <v>1</v>
      </c>
      <c r="J3" s="101" t="s">
        <v>30</v>
      </c>
      <c r="K3" s="107" t="s">
        <v>35</v>
      </c>
      <c r="L3" s="102" t="s">
        <v>41</v>
      </c>
    </row>
    <row r="4" spans="2:12" ht="16.5" customHeight="1" thickBot="1" x14ac:dyDescent="0.35">
      <c r="B4" s="71" t="s">
        <v>21</v>
      </c>
      <c r="C4" s="110"/>
      <c r="D4" s="110"/>
      <c r="E4" s="110"/>
      <c r="F4" s="174"/>
      <c r="H4" s="71" t="s">
        <v>21</v>
      </c>
      <c r="I4" s="110"/>
      <c r="J4" s="110"/>
      <c r="K4" s="110"/>
      <c r="L4" s="174"/>
    </row>
    <row r="5" spans="2:12" ht="16.5" customHeight="1" x14ac:dyDescent="0.3">
      <c r="B5" s="52" t="s">
        <v>23</v>
      </c>
      <c r="C5" s="53" t="s">
        <v>26</v>
      </c>
      <c r="D5" s="54" t="s">
        <v>26</v>
      </c>
      <c r="E5" s="54">
        <v>1500</v>
      </c>
      <c r="F5" s="55">
        <v>6162</v>
      </c>
      <c r="H5" s="64" t="s">
        <v>23</v>
      </c>
      <c r="I5" s="63" t="s">
        <v>26</v>
      </c>
      <c r="J5" s="63" t="s">
        <v>26</v>
      </c>
      <c r="K5" s="169">
        <v>5.2714127421291659</v>
      </c>
      <c r="L5" s="65">
        <v>21.631291442861905</v>
      </c>
    </row>
    <row r="6" spans="2:12" ht="16.5" customHeight="1" x14ac:dyDescent="0.3">
      <c r="B6" s="41" t="s">
        <v>2</v>
      </c>
      <c r="C6" s="28" t="s">
        <v>26</v>
      </c>
      <c r="D6" s="29" t="s">
        <v>26</v>
      </c>
      <c r="E6" s="29">
        <v>3242</v>
      </c>
      <c r="F6" s="42">
        <v>20811</v>
      </c>
      <c r="H6" s="66" t="s">
        <v>2</v>
      </c>
      <c r="I6" s="18" t="s">
        <v>26</v>
      </c>
      <c r="J6" s="18" t="s">
        <v>26</v>
      </c>
      <c r="K6" s="56">
        <v>22.603801789339819</v>
      </c>
      <c r="L6" s="67">
        <v>144.31068090426649</v>
      </c>
    </row>
    <row r="7" spans="2:12" ht="16.5" customHeight="1" x14ac:dyDescent="0.3">
      <c r="B7" s="41" t="s">
        <v>3</v>
      </c>
      <c r="C7" s="3" t="s">
        <v>26</v>
      </c>
      <c r="D7" s="6" t="s">
        <v>26</v>
      </c>
      <c r="E7" s="6">
        <v>833</v>
      </c>
      <c r="F7" s="43">
        <v>2374</v>
      </c>
      <c r="H7" s="66" t="s">
        <v>3</v>
      </c>
      <c r="I7" s="18" t="s">
        <v>26</v>
      </c>
      <c r="J7" s="18" t="s">
        <v>26</v>
      </c>
      <c r="K7" s="56">
        <v>6.9053044841372806</v>
      </c>
      <c r="L7" s="180">
        <v>19.56543955482444</v>
      </c>
    </row>
    <row r="8" spans="2:12" ht="16.5" customHeight="1" x14ac:dyDescent="0.3">
      <c r="B8" s="41" t="s">
        <v>4</v>
      </c>
      <c r="C8" s="28" t="s">
        <v>26</v>
      </c>
      <c r="D8" s="29" t="s">
        <v>26</v>
      </c>
      <c r="E8" s="29">
        <v>9853</v>
      </c>
      <c r="F8" s="42">
        <v>35343</v>
      </c>
      <c r="H8" s="66" t="s">
        <v>4</v>
      </c>
      <c r="I8" s="10" t="s">
        <v>26</v>
      </c>
      <c r="J8" s="10" t="s">
        <v>26</v>
      </c>
      <c r="K8" s="11">
        <v>24.223557895606376</v>
      </c>
      <c r="L8" s="67">
        <v>85.908046815182118</v>
      </c>
    </row>
    <row r="9" spans="2:12" ht="16.5" x14ac:dyDescent="0.3">
      <c r="B9" s="41" t="s">
        <v>5</v>
      </c>
      <c r="C9" s="28">
        <v>1100</v>
      </c>
      <c r="D9" s="29">
        <v>2677</v>
      </c>
      <c r="E9" s="29">
        <v>3846</v>
      </c>
      <c r="F9" s="42">
        <v>5772</v>
      </c>
      <c r="H9" s="66" t="s">
        <v>5</v>
      </c>
      <c r="I9" s="10">
        <v>15.095603199718948</v>
      </c>
      <c r="J9" s="10">
        <v>36.532110592538004</v>
      </c>
      <c r="K9" s="11">
        <v>51.368284959083006</v>
      </c>
      <c r="L9" s="67">
        <v>75.588818826487511</v>
      </c>
    </row>
    <row r="10" spans="2:12" ht="16.5" customHeight="1" x14ac:dyDescent="0.3">
      <c r="B10" s="41" t="s">
        <v>6</v>
      </c>
      <c r="C10" s="28" t="s">
        <v>26</v>
      </c>
      <c r="D10" s="29" t="s">
        <v>26</v>
      </c>
      <c r="E10" s="29">
        <v>9453</v>
      </c>
      <c r="F10" s="42">
        <v>27337</v>
      </c>
      <c r="H10" s="66" t="s">
        <v>6</v>
      </c>
      <c r="I10" s="10" t="s">
        <v>26</v>
      </c>
      <c r="J10" s="10" t="s">
        <v>26</v>
      </c>
      <c r="K10" s="11">
        <v>48.83794821720565</v>
      </c>
      <c r="L10" s="67">
        <v>139.6381371433767</v>
      </c>
    </row>
    <row r="11" spans="2:12" ht="16.5" customHeight="1" x14ac:dyDescent="0.3">
      <c r="B11" s="41" t="s">
        <v>7</v>
      </c>
      <c r="C11" s="28" t="s">
        <v>26</v>
      </c>
      <c r="D11" s="29">
        <v>2682</v>
      </c>
      <c r="E11" s="29">
        <v>19170</v>
      </c>
      <c r="F11" s="42">
        <v>30877</v>
      </c>
      <c r="H11" s="66" t="s">
        <v>7</v>
      </c>
      <c r="I11" s="10" t="s">
        <v>26</v>
      </c>
      <c r="J11" s="10">
        <v>4.9199075013363727</v>
      </c>
      <c r="K11" s="11">
        <v>34.703861288829359</v>
      </c>
      <c r="L11" s="67">
        <v>55.330286526913063</v>
      </c>
    </row>
    <row r="12" spans="2:12" ht="16.5" x14ac:dyDescent="0.3">
      <c r="B12" s="41" t="s">
        <v>8</v>
      </c>
      <c r="C12" s="28" t="s">
        <v>26</v>
      </c>
      <c r="D12" s="29" t="s">
        <v>26</v>
      </c>
      <c r="E12" s="29">
        <v>12985</v>
      </c>
      <c r="F12" s="42">
        <v>30607</v>
      </c>
      <c r="H12" s="66" t="s">
        <v>8</v>
      </c>
      <c r="I12" s="10" t="s">
        <v>26</v>
      </c>
      <c r="J12" s="10" t="s">
        <v>26</v>
      </c>
      <c r="K12" s="11">
        <v>41.554460024033425</v>
      </c>
      <c r="L12" s="67">
        <v>96.244039186892422</v>
      </c>
    </row>
    <row r="13" spans="2:12" ht="16.5" x14ac:dyDescent="0.3">
      <c r="B13" s="41" t="s">
        <v>9</v>
      </c>
      <c r="C13" s="28">
        <v>7558</v>
      </c>
      <c r="D13" s="29">
        <v>9043</v>
      </c>
      <c r="E13" s="29">
        <v>9823</v>
      </c>
      <c r="F13" s="42">
        <v>13731</v>
      </c>
      <c r="H13" s="66" t="s">
        <v>9</v>
      </c>
      <c r="I13" s="10">
        <v>65.020367255818755</v>
      </c>
      <c r="J13" s="10">
        <v>77.169567387900173</v>
      </c>
      <c r="K13" s="11">
        <v>81.507511419598146</v>
      </c>
      <c r="L13" s="67">
        <v>113.01308979812214</v>
      </c>
    </row>
    <row r="14" spans="2:12" ht="17.25" thickBot="1" x14ac:dyDescent="0.35">
      <c r="B14" s="74" t="s">
        <v>10</v>
      </c>
      <c r="C14" s="30" t="s">
        <v>26</v>
      </c>
      <c r="D14" s="31" t="s">
        <v>26</v>
      </c>
      <c r="E14" s="31">
        <v>8984</v>
      </c>
      <c r="F14" s="75">
        <v>12943</v>
      </c>
      <c r="H14" s="68" t="s">
        <v>10</v>
      </c>
      <c r="I14" s="69" t="s">
        <v>26</v>
      </c>
      <c r="J14" s="69" t="s">
        <v>26</v>
      </c>
      <c r="K14" s="170">
        <v>39.772327331920522</v>
      </c>
      <c r="L14" s="176">
        <v>56.897159581959954</v>
      </c>
    </row>
    <row r="15" spans="2:12" ht="17.25" thickBot="1" x14ac:dyDescent="0.35">
      <c r="B15" s="76" t="s">
        <v>22</v>
      </c>
      <c r="C15" s="77"/>
      <c r="D15" s="77"/>
      <c r="E15" s="77"/>
      <c r="F15" s="175"/>
      <c r="H15" s="71" t="s">
        <v>22</v>
      </c>
      <c r="I15" s="72"/>
      <c r="J15" s="72"/>
      <c r="K15" s="72"/>
      <c r="L15" s="181"/>
    </row>
    <row r="16" spans="2:12" ht="16.5" x14ac:dyDescent="0.3">
      <c r="B16" s="52" t="s">
        <v>11</v>
      </c>
      <c r="C16" s="53" t="s">
        <v>26</v>
      </c>
      <c r="D16" s="54">
        <v>20873</v>
      </c>
      <c r="E16" s="54">
        <v>38649</v>
      </c>
      <c r="F16" s="55">
        <v>44101</v>
      </c>
      <c r="H16" s="62" t="s">
        <v>11</v>
      </c>
      <c r="I16" s="8" t="s">
        <v>26</v>
      </c>
      <c r="J16" s="8">
        <v>150.49352184978767</v>
      </c>
      <c r="K16" s="9">
        <v>277.21810707853331</v>
      </c>
      <c r="L16" s="65">
        <v>311.87282100603221</v>
      </c>
    </row>
    <row r="17" spans="2:12" ht="16.5" x14ac:dyDescent="0.3">
      <c r="B17" s="41" t="s">
        <v>29</v>
      </c>
      <c r="C17" s="28" t="s">
        <v>26</v>
      </c>
      <c r="D17" s="29" t="s">
        <v>26</v>
      </c>
      <c r="E17" s="29" t="s">
        <v>26</v>
      </c>
      <c r="F17" s="42" t="s">
        <v>26</v>
      </c>
      <c r="H17" s="17" t="s">
        <v>29</v>
      </c>
      <c r="I17" s="10" t="s">
        <v>26</v>
      </c>
      <c r="J17" s="10" t="s">
        <v>26</v>
      </c>
      <c r="K17" s="11" t="s">
        <v>26</v>
      </c>
      <c r="L17" s="67" t="s">
        <v>26</v>
      </c>
    </row>
    <row r="18" spans="2:12" ht="16.5" x14ac:dyDescent="0.3">
      <c r="B18" s="41" t="s">
        <v>12</v>
      </c>
      <c r="C18" s="28">
        <v>4232</v>
      </c>
      <c r="D18" s="29">
        <v>5453</v>
      </c>
      <c r="E18" s="29">
        <v>6183</v>
      </c>
      <c r="F18" s="42">
        <v>7676</v>
      </c>
      <c r="H18" s="17" t="s">
        <v>12</v>
      </c>
      <c r="I18" s="27">
        <v>87.315522232240312</v>
      </c>
      <c r="J18" s="27">
        <v>111.77089119504461</v>
      </c>
      <c r="K18" s="58">
        <v>125.65898310320578</v>
      </c>
      <c r="L18" s="67">
        <v>154.51569916542198</v>
      </c>
    </row>
    <row r="19" spans="2:12" ht="16.5" x14ac:dyDescent="0.3">
      <c r="B19" s="41" t="s">
        <v>13</v>
      </c>
      <c r="C19" s="28" t="s">
        <v>26</v>
      </c>
      <c r="D19" s="29" t="s">
        <v>26</v>
      </c>
      <c r="E19" s="29" t="s">
        <v>26</v>
      </c>
      <c r="F19" s="42">
        <v>320</v>
      </c>
      <c r="H19" s="17" t="s">
        <v>13</v>
      </c>
      <c r="I19" s="18" t="s">
        <v>26</v>
      </c>
      <c r="J19" s="18" t="s">
        <v>26</v>
      </c>
      <c r="K19" s="56" t="s">
        <v>26</v>
      </c>
      <c r="L19" s="67">
        <v>24.53028340143042</v>
      </c>
    </row>
    <row r="20" spans="2:12" ht="16.5" x14ac:dyDescent="0.3">
      <c r="B20" s="41" t="s">
        <v>14</v>
      </c>
      <c r="C20" s="28" t="s">
        <v>26</v>
      </c>
      <c r="D20" s="29" t="s">
        <v>26</v>
      </c>
      <c r="E20" s="29" t="s">
        <v>26</v>
      </c>
      <c r="F20" s="42">
        <v>127</v>
      </c>
      <c r="H20" s="17" t="s">
        <v>14</v>
      </c>
      <c r="I20" s="10" t="s">
        <v>26</v>
      </c>
      <c r="J20" s="10" t="s">
        <v>26</v>
      </c>
      <c r="K20" s="11" t="s">
        <v>26</v>
      </c>
      <c r="L20" s="67">
        <v>10.798860592661876</v>
      </c>
    </row>
    <row r="21" spans="2:12" ht="16.5" x14ac:dyDescent="0.3">
      <c r="B21" s="41" t="s">
        <v>15</v>
      </c>
      <c r="C21" s="28" t="s">
        <v>26</v>
      </c>
      <c r="D21" s="29" t="s">
        <v>26</v>
      </c>
      <c r="E21" s="29">
        <v>289</v>
      </c>
      <c r="F21" s="42">
        <v>527</v>
      </c>
      <c r="H21" s="17" t="s">
        <v>15</v>
      </c>
      <c r="I21" s="19" t="s">
        <v>26</v>
      </c>
      <c r="J21" s="19" t="s">
        <v>26</v>
      </c>
      <c r="K21" s="59">
        <v>3.7593691544411287</v>
      </c>
      <c r="L21" s="67">
        <v>6.824418208635544</v>
      </c>
    </row>
    <row r="22" spans="2:12" ht="16.5" x14ac:dyDescent="0.3">
      <c r="B22" s="41" t="s">
        <v>16</v>
      </c>
      <c r="C22" s="28" t="s">
        <v>26</v>
      </c>
      <c r="D22" s="29" t="s">
        <v>26</v>
      </c>
      <c r="E22" s="29" t="s">
        <v>26</v>
      </c>
      <c r="F22" s="42" t="s">
        <v>26</v>
      </c>
      <c r="H22" s="17" t="s">
        <v>16</v>
      </c>
      <c r="I22" s="18" t="s">
        <v>26</v>
      </c>
      <c r="J22" s="18" t="s">
        <v>26</v>
      </c>
      <c r="K22" s="56" t="s">
        <v>26</v>
      </c>
      <c r="L22" s="67" t="s">
        <v>26</v>
      </c>
    </row>
    <row r="23" spans="2:12" ht="16.5" x14ac:dyDescent="0.3">
      <c r="B23" s="41" t="s">
        <v>17</v>
      </c>
      <c r="C23" s="28" t="s">
        <v>26</v>
      </c>
      <c r="D23" s="29" t="s">
        <v>26</v>
      </c>
      <c r="E23" s="29" t="s">
        <v>26</v>
      </c>
      <c r="F23" s="42">
        <v>2806</v>
      </c>
      <c r="H23" s="17" t="s">
        <v>17</v>
      </c>
      <c r="I23" s="10" t="s">
        <v>26</v>
      </c>
      <c r="J23" s="10" t="s">
        <v>26</v>
      </c>
      <c r="K23" s="11" t="s">
        <v>26</v>
      </c>
      <c r="L23" s="67">
        <v>93.767439373636165</v>
      </c>
    </row>
    <row r="24" spans="2:12" ht="16.5" x14ac:dyDescent="0.3">
      <c r="B24" s="41" t="s">
        <v>18</v>
      </c>
      <c r="C24" s="28" t="s">
        <v>26</v>
      </c>
      <c r="D24" s="29" t="s">
        <v>26</v>
      </c>
      <c r="E24" s="29">
        <v>4581</v>
      </c>
      <c r="F24" s="42">
        <v>9471</v>
      </c>
      <c r="H24" s="17" t="s">
        <v>18</v>
      </c>
      <c r="I24" s="16" t="s">
        <v>26</v>
      </c>
      <c r="J24" s="16" t="s">
        <v>26</v>
      </c>
      <c r="K24" s="57">
        <v>49.946575372336945</v>
      </c>
      <c r="L24" s="67">
        <v>100.6668608222987</v>
      </c>
    </row>
    <row r="25" spans="2:12" ht="16.5" x14ac:dyDescent="0.3">
      <c r="B25" s="41" t="s">
        <v>19</v>
      </c>
      <c r="C25" s="28" t="s">
        <v>26</v>
      </c>
      <c r="D25" s="29" t="s">
        <v>26</v>
      </c>
      <c r="E25" s="29" t="s">
        <v>26</v>
      </c>
      <c r="F25" s="42">
        <v>3746</v>
      </c>
      <c r="H25" s="17" t="s">
        <v>19</v>
      </c>
      <c r="I25" s="20" t="s">
        <v>26</v>
      </c>
      <c r="J25" s="20" t="s">
        <v>26</v>
      </c>
      <c r="K25" s="60" t="s">
        <v>26</v>
      </c>
      <c r="L25" s="67">
        <v>67.938749934255739</v>
      </c>
    </row>
    <row r="26" spans="2:12" ht="17.25" thickBot="1" x14ac:dyDescent="0.35">
      <c r="B26" s="44" t="s">
        <v>20</v>
      </c>
      <c r="C26" s="45" t="s">
        <v>26</v>
      </c>
      <c r="D26" s="46">
        <v>2851</v>
      </c>
      <c r="E26" s="46">
        <v>5686</v>
      </c>
      <c r="F26" s="47">
        <v>5809</v>
      </c>
      <c r="H26" s="61" t="s">
        <v>20</v>
      </c>
      <c r="I26" s="15" t="s">
        <v>26</v>
      </c>
      <c r="J26" s="15">
        <v>106.0213902152409</v>
      </c>
      <c r="K26" s="39">
        <v>210.38376722364467</v>
      </c>
      <c r="L26" s="176">
        <v>213.63057980714774</v>
      </c>
    </row>
  </sheetData>
  <mergeCells count="2">
    <mergeCell ref="B1:E1"/>
    <mergeCell ref="H1:K1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I11" sqref="I11"/>
    </sheetView>
  </sheetViews>
  <sheetFormatPr defaultRowHeight="15" x14ac:dyDescent="0.25"/>
  <cols>
    <col min="2" max="2" width="34.7109375" customWidth="1"/>
    <col min="3" max="3" width="20.42578125" customWidth="1"/>
    <col min="4" max="4" width="25.85546875" customWidth="1"/>
  </cols>
  <sheetData>
    <row r="1" spans="2:4" ht="18.75" x14ac:dyDescent="0.3">
      <c r="B1" s="164" t="s">
        <v>42</v>
      </c>
    </row>
    <row r="2" spans="2:4" s="159" customFormat="1" ht="15.75" thickBot="1" x14ac:dyDescent="0.3"/>
    <row r="3" spans="2:4" ht="17.25" thickBot="1" x14ac:dyDescent="0.35">
      <c r="B3" s="109" t="s">
        <v>36</v>
      </c>
      <c r="C3" s="103" t="s">
        <v>43</v>
      </c>
      <c r="D3" s="161" t="s">
        <v>44</v>
      </c>
    </row>
    <row r="4" spans="2:4" s="159" customFormat="1" ht="17.25" thickBot="1" x14ac:dyDescent="0.35">
      <c r="B4" s="100"/>
      <c r="C4" s="112"/>
      <c r="D4" s="113"/>
    </row>
    <row r="5" spans="2:4" ht="16.5" x14ac:dyDescent="0.3">
      <c r="B5" s="162" t="s">
        <v>45</v>
      </c>
      <c r="C5" s="182">
        <v>180</v>
      </c>
      <c r="D5" s="163">
        <v>0.62</v>
      </c>
    </row>
    <row r="6" spans="2:4" ht="16.5" x14ac:dyDescent="0.3">
      <c r="B6" s="152" t="s">
        <v>12</v>
      </c>
      <c r="C6" s="183">
        <v>3361</v>
      </c>
      <c r="D6" s="153">
        <v>67.66</v>
      </c>
    </row>
    <row r="7" spans="2:4" ht="16.5" x14ac:dyDescent="0.3">
      <c r="B7" s="154" t="s">
        <v>29</v>
      </c>
      <c r="C7" s="184">
        <v>4884</v>
      </c>
      <c r="D7" s="155">
        <v>253.86</v>
      </c>
    </row>
    <row r="8" spans="2:4" ht="16.5" x14ac:dyDescent="0.3">
      <c r="B8" s="152" t="s">
        <v>2</v>
      </c>
      <c r="C8" s="183">
        <v>6209</v>
      </c>
      <c r="D8" s="156">
        <v>43.06</v>
      </c>
    </row>
    <row r="9" spans="2:4" ht="16.5" x14ac:dyDescent="0.3">
      <c r="B9" s="154" t="s">
        <v>46</v>
      </c>
      <c r="C9" s="184">
        <v>1231</v>
      </c>
      <c r="D9" s="157">
        <v>6.2</v>
      </c>
    </row>
    <row r="10" spans="2:4" ht="16.5" x14ac:dyDescent="0.3">
      <c r="B10" s="152" t="s">
        <v>17</v>
      </c>
      <c r="C10" s="183">
        <v>402</v>
      </c>
      <c r="D10" s="156">
        <v>13.43</v>
      </c>
    </row>
    <row r="11" spans="2:4" ht="16.5" x14ac:dyDescent="0.3">
      <c r="B11" s="154" t="s">
        <v>5</v>
      </c>
      <c r="C11" s="184">
        <v>1761</v>
      </c>
      <c r="D11" s="157">
        <v>23.06</v>
      </c>
    </row>
    <row r="12" spans="2:4" ht="16.5" x14ac:dyDescent="0.3">
      <c r="B12" s="152" t="s">
        <v>6</v>
      </c>
      <c r="C12" s="183">
        <v>7037</v>
      </c>
      <c r="D12" s="156">
        <v>35.950000000000003</v>
      </c>
    </row>
    <row r="13" spans="2:4" ht="16.5" x14ac:dyDescent="0.3">
      <c r="B13" s="154" t="s">
        <v>20</v>
      </c>
      <c r="C13" s="184">
        <v>51</v>
      </c>
      <c r="D13" s="155">
        <v>1.88</v>
      </c>
    </row>
    <row r="14" spans="2:4" ht="16.5" x14ac:dyDescent="0.3">
      <c r="B14" s="152" t="s">
        <v>7</v>
      </c>
      <c r="C14" s="183">
        <v>10652</v>
      </c>
      <c r="D14" s="153">
        <v>19.09</v>
      </c>
    </row>
    <row r="15" spans="2:4" ht="16.5" x14ac:dyDescent="0.3">
      <c r="B15" s="154" t="s">
        <v>8</v>
      </c>
      <c r="C15" s="184">
        <v>18716</v>
      </c>
      <c r="D15" s="155">
        <v>58.85</v>
      </c>
    </row>
    <row r="16" spans="2:4" ht="16.5" x14ac:dyDescent="0.3">
      <c r="B16" s="152" t="s">
        <v>9</v>
      </c>
      <c r="C16" s="183">
        <v>5100</v>
      </c>
      <c r="D16" s="156">
        <v>41.98</v>
      </c>
    </row>
    <row r="17" spans="2:4" ht="17.25" thickBot="1" x14ac:dyDescent="0.35">
      <c r="B17" s="191" t="s">
        <v>10</v>
      </c>
      <c r="C17" s="192">
        <v>6806</v>
      </c>
      <c r="D17" s="193">
        <v>29.92</v>
      </c>
    </row>
    <row r="19" spans="2:4" ht="18.75" x14ac:dyDescent="0.3">
      <c r="B19" s="16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D19" sqref="D19"/>
    </sheetView>
  </sheetViews>
  <sheetFormatPr defaultRowHeight="15" x14ac:dyDescent="0.25"/>
  <cols>
    <col min="2" max="4" width="25.42578125" customWidth="1"/>
  </cols>
  <sheetData>
    <row r="1" spans="2:4" ht="18.75" x14ac:dyDescent="0.25">
      <c r="B1" s="160" t="s">
        <v>47</v>
      </c>
      <c r="C1" s="159"/>
      <c r="D1" s="159"/>
    </row>
    <row r="2" spans="2:4" s="159" customFormat="1" ht="19.5" thickBot="1" x14ac:dyDescent="0.3">
      <c r="B2" s="160"/>
    </row>
    <row r="3" spans="2:4" ht="17.25" thickBot="1" x14ac:dyDescent="0.35">
      <c r="B3" s="109" t="s">
        <v>36</v>
      </c>
      <c r="C3" s="103" t="s">
        <v>43</v>
      </c>
      <c r="D3" s="161" t="s">
        <v>44</v>
      </c>
    </row>
    <row r="4" spans="2:4" ht="16.5" x14ac:dyDescent="0.3">
      <c r="B4" s="162" t="s">
        <v>45</v>
      </c>
      <c r="C4" s="182">
        <v>1800</v>
      </c>
      <c r="D4" s="163">
        <v>6.2261245418610018</v>
      </c>
    </row>
    <row r="5" spans="2:4" ht="16.5" x14ac:dyDescent="0.3">
      <c r="B5" s="152" t="s">
        <v>48</v>
      </c>
      <c r="C5" s="183">
        <v>813</v>
      </c>
      <c r="D5" s="153">
        <v>11.92379332091577</v>
      </c>
    </row>
    <row r="6" spans="2:4" ht="16.5" x14ac:dyDescent="0.3">
      <c r="B6" s="154" t="s">
        <v>4</v>
      </c>
      <c r="C6" s="184">
        <v>6901</v>
      </c>
      <c r="D6" s="155">
        <v>16.774224912191148</v>
      </c>
    </row>
    <row r="7" spans="2:4" ht="16.5" x14ac:dyDescent="0.3">
      <c r="B7" s="152" t="s">
        <v>18</v>
      </c>
      <c r="C7" s="183">
        <v>155</v>
      </c>
      <c r="D7" s="156">
        <v>1.6474884835240522</v>
      </c>
    </row>
    <row r="8" spans="2:4" ht="16.5" x14ac:dyDescent="0.3">
      <c r="B8" s="154" t="s">
        <v>5</v>
      </c>
      <c r="C8" s="184">
        <v>851</v>
      </c>
      <c r="D8" s="157">
        <v>11.144505339802647</v>
      </c>
    </row>
    <row r="9" spans="2:4" ht="16.5" x14ac:dyDescent="0.3">
      <c r="B9" s="152" t="s">
        <v>7</v>
      </c>
      <c r="C9" s="183">
        <v>2333</v>
      </c>
      <c r="D9" s="156">
        <v>4.1806379657119592</v>
      </c>
    </row>
    <row r="10" spans="2:4" ht="16.5" x14ac:dyDescent="0.3">
      <c r="B10" s="154" t="s">
        <v>8</v>
      </c>
      <c r="C10" s="184">
        <v>8651</v>
      </c>
      <c r="D10" s="157">
        <v>27.20316211996623</v>
      </c>
    </row>
    <row r="11" spans="2:4" ht="17.25" thickBot="1" x14ac:dyDescent="0.35">
      <c r="B11" s="158" t="s">
        <v>10</v>
      </c>
      <c r="C11" s="185">
        <v>3307</v>
      </c>
      <c r="D11" s="165">
        <v>14.537503417873877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Watersure 2016-17</vt:lpstr>
      <vt:lpstr>Water Direct</vt:lpstr>
      <vt:lpstr>Priority Registers</vt:lpstr>
      <vt:lpstr>Social Tariffs</vt:lpstr>
      <vt:lpstr>Debt write off schemes</vt:lpstr>
      <vt:lpstr>Charitable Trusts</vt:lpstr>
    </vt:vector>
  </TitlesOfParts>
  <Company>CCW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Hannah</dc:creator>
  <cp:lastModifiedBy>Mistry Preeya</cp:lastModifiedBy>
  <cp:lastPrinted>2016-11-30T15:17:30Z</cp:lastPrinted>
  <dcterms:created xsi:type="dcterms:W3CDTF">2014-11-25T08:09:17Z</dcterms:created>
  <dcterms:modified xsi:type="dcterms:W3CDTF">2017-09-20T14:55:55Z</dcterms:modified>
</cp:coreProperties>
</file>