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cwprod.sharepoint.com/sites/EvidenceandInsights/Shared Documents/General/Analytics/Projects/Water Mark/2024-25/To do/Complete/"/>
    </mc:Choice>
  </mc:AlternateContent>
  <xr:revisionPtr revIDLastSave="518" documentId="11_A3FE28CE281BE23170DB7E3D856237C44055F826" xr6:coauthVersionLast="47" xr6:coauthVersionMax="47" xr10:uidLastSave="{FDE2276C-1B77-472F-9FE1-AC9373F15ED7}"/>
  <bookViews>
    <workbookView xWindow="14303" yWindow="-98" windowWidth="28995" windowHeight="15675" tabRatio="788" firstSheet="23" activeTab="25" xr2:uid="{00000000-000D-0000-FFFF-FFFF00000000}"/>
  </bookViews>
  <sheets>
    <sheet name="Title" sheetId="33" r:id="rId1"/>
    <sheet name=" General Caveats" sheetId="34" r:id="rId2"/>
    <sheet name="Watersure" sheetId="17" r:id="rId3"/>
    <sheet name="Watersure per 10,000 metered" sheetId="18" r:id="rId4"/>
    <sheet name="Watersure Financial" sheetId="19" r:id="rId5"/>
    <sheet name="Watersure avg bill reduction" sheetId="20" r:id="rId6"/>
    <sheet name="Social Tariffs" sheetId="21" r:id="rId7"/>
    <sheet name="Social tariff per 10,000 conn" sheetId="22" r:id="rId8"/>
    <sheet name="Social tariffs Financial" sheetId="23" r:id="rId9"/>
    <sheet name="Social Tariff avg bill reductio" sheetId="24" r:id="rId10"/>
    <sheet name="Water Direct" sheetId="25" r:id="rId11"/>
    <sheet name="Water Direct per 10,000" sheetId="26" r:id="rId12"/>
    <sheet name="Priority Services" sheetId="27" r:id="rId13"/>
    <sheet name="Priority Services per 10,000" sheetId="28" r:id="rId14"/>
    <sheet name="Priority Services % of HH conn" sheetId="29" r:id="rId15"/>
    <sheet name="Priority Services Actual contac" sheetId="30" r:id="rId16"/>
    <sheet name="Priority Services Attempted con" sheetId="31" r:id="rId17"/>
    <sheet name="Internal Flooding" sheetId="6" r:id="rId18"/>
    <sheet name="External Flooding" sheetId="13" r:id="rId19"/>
    <sheet name="Sewer Blockages" sheetId="16" r:id="rId20"/>
    <sheet name="Annual Leakage" sheetId="1" r:id="rId21"/>
    <sheet name="Annual Leakage(lpd)" sheetId="12" r:id="rId22"/>
    <sheet name="3 year RA Leakage" sheetId="14" r:id="rId23"/>
    <sheet name="3 year RA Leakage(lpd)" sheetId="15" r:id="rId24"/>
    <sheet name="Supply Interruptions" sheetId="5" r:id="rId25"/>
    <sheet name="Household Metering" sheetId="8" r:id="rId26"/>
    <sheet name="Non household Metering" sheetId="9" r:id="rId27"/>
    <sheet name="PCC Measured" sheetId="2" r:id="rId28"/>
    <sheet name="PCC Unmeasured" sheetId="3" r:id="rId29"/>
    <sheet name="PCC Average" sheetId="4" r:id="rId30"/>
    <sheet name="PCC Average 3 year RA" sheetId="32" r:id="rId31"/>
  </sheets>
  <definedNames>
    <definedName name="_xlnm.Print_Area" localSheetId="1">' General Caveats'!$B$1:$B$21</definedName>
    <definedName name="_xlnm.Print_Area" localSheetId="22">'3 year RA Leakage'!$B$1:$J$31</definedName>
    <definedName name="_xlnm.Print_Area" localSheetId="23">'3 year RA Leakage(lpd)'!$B$1:$J$31</definedName>
    <definedName name="_xlnm.Print_Area" localSheetId="20">'Annual Leakage'!$A$1:$I$30</definedName>
    <definedName name="_xlnm.Print_Area" localSheetId="21">'Annual Leakage(lpd)'!$B$1:$J$32</definedName>
    <definedName name="_xlnm.Print_Area" localSheetId="18">'External Flooding'!$B$1:$U$50</definedName>
    <definedName name="_xlnm.Print_Area" localSheetId="17">'Internal Flooding'!$B$1:$U$50</definedName>
    <definedName name="_xlnm.Print_Area" localSheetId="29">'PCC Average'!$B$1:$K$32</definedName>
    <definedName name="_xlnm.Print_Area" localSheetId="30">'PCC Average 3 year RA'!$B$1:$K$31</definedName>
    <definedName name="_xlnm.Print_Area" localSheetId="27">'PCC Measured'!$B$1:$K$30</definedName>
    <definedName name="_xlnm.Print_Area" localSheetId="28">'PCC Unmeasured'!$B$1:$J$30</definedName>
    <definedName name="_xlnm.Print_Area" localSheetId="24">'Supply Interruptions'!$B$1:$J$32</definedName>
    <definedName name="_xlnm.Print_Area" localSheetId="0">Title!$A$1:$A$23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29" l="1"/>
  <c r="G25" i="14" l="1"/>
  <c r="G25" i="1"/>
  <c r="G16" i="16"/>
  <c r="G16" i="13"/>
  <c r="G16" i="6"/>
  <c r="N25" i="29"/>
  <c r="G25" i="29"/>
  <c r="G24" i="29"/>
  <c r="G23" i="29"/>
  <c r="G22" i="29"/>
  <c r="G21" i="29"/>
  <c r="G20" i="29"/>
  <c r="G19" i="29"/>
  <c r="G18" i="29"/>
  <c r="G17" i="29"/>
  <c r="G15" i="29"/>
  <c r="G14" i="29"/>
  <c r="G13" i="29"/>
  <c r="G12" i="29"/>
  <c r="G11" i="29"/>
  <c r="G10" i="29"/>
  <c r="G9" i="29"/>
  <c r="G8" i="29"/>
  <c r="G7" i="29"/>
  <c r="G6" i="29"/>
  <c r="G5" i="29"/>
  <c r="G25" i="27"/>
  <c r="G25" i="25"/>
  <c r="G25" i="21"/>
  <c r="G25" i="23"/>
  <c r="G25" i="19"/>
  <c r="G25" i="17"/>
  <c r="F16" i="16" l="1"/>
  <c r="F16" i="13"/>
  <c r="F16" i="6"/>
  <c r="D25" i="29"/>
  <c r="E25" i="29"/>
  <c r="F25" i="29"/>
  <c r="C25" i="29"/>
  <c r="F22" i="29"/>
  <c r="E22" i="29"/>
  <c r="D22" i="29"/>
  <c r="C22" i="29"/>
  <c r="F24" i="29"/>
  <c r="E24" i="29"/>
  <c r="D24" i="29"/>
  <c r="C24" i="29"/>
  <c r="F23" i="29"/>
  <c r="E23" i="29"/>
  <c r="D23" i="29"/>
  <c r="C23" i="29"/>
  <c r="F21" i="29"/>
  <c r="E21" i="29"/>
  <c r="D21" i="29"/>
  <c r="C21" i="29"/>
  <c r="F20" i="29"/>
  <c r="E20" i="29"/>
  <c r="D20" i="29"/>
  <c r="C20" i="29"/>
  <c r="F19" i="29"/>
  <c r="E19" i="29"/>
  <c r="D19" i="29"/>
  <c r="C19" i="29"/>
  <c r="F18" i="29"/>
  <c r="E18" i="29"/>
  <c r="D18" i="29"/>
  <c r="C18" i="29"/>
  <c r="F17" i="29"/>
  <c r="E17" i="29"/>
  <c r="D17" i="29"/>
  <c r="C17" i="29"/>
  <c r="F15" i="29"/>
  <c r="E15" i="29"/>
  <c r="D15" i="29"/>
  <c r="C15" i="29"/>
  <c r="F14" i="29"/>
  <c r="E14" i="29"/>
  <c r="D14" i="29"/>
  <c r="C14" i="29"/>
  <c r="F13" i="29"/>
  <c r="E13" i="29"/>
  <c r="D13" i="29"/>
  <c r="C13" i="29"/>
  <c r="F12" i="29"/>
  <c r="E12" i="29"/>
  <c r="D12" i="29"/>
  <c r="C12" i="29"/>
  <c r="F11" i="29"/>
  <c r="E11" i="29"/>
  <c r="D11" i="29"/>
  <c r="C11" i="29"/>
  <c r="F10" i="29"/>
  <c r="E10" i="29"/>
  <c r="D10" i="29"/>
  <c r="C10" i="29"/>
  <c r="F9" i="29"/>
  <c r="E9" i="29"/>
  <c r="D9" i="29"/>
  <c r="C9" i="29"/>
  <c r="F8" i="29"/>
  <c r="E8" i="29"/>
  <c r="D8" i="29"/>
  <c r="C8" i="29"/>
  <c r="F7" i="29"/>
  <c r="E7" i="29"/>
  <c r="D7" i="29"/>
  <c r="C7" i="29"/>
  <c r="F6" i="29"/>
  <c r="E6" i="29"/>
  <c r="D6" i="29"/>
  <c r="C6" i="29"/>
  <c r="D5" i="29"/>
  <c r="E5" i="29"/>
  <c r="F5" i="29"/>
  <c r="C5" i="29"/>
  <c r="C25" i="25" l="1"/>
  <c r="D25" i="25"/>
  <c r="E25" i="25"/>
  <c r="D25" i="14"/>
  <c r="E25" i="14"/>
  <c r="F25" i="14"/>
  <c r="C25" i="14"/>
  <c r="F25" i="1" l="1"/>
  <c r="F25" i="27" l="1"/>
  <c r="F25" i="25"/>
  <c r="F25" i="23"/>
  <c r="F25" i="21"/>
  <c r="F25" i="19"/>
  <c r="F25" i="17"/>
  <c r="D25" i="1" l="1"/>
  <c r="E25" i="1"/>
  <c r="C25" i="1"/>
  <c r="D16" i="16"/>
  <c r="E16" i="16"/>
  <c r="C16" i="16"/>
  <c r="D16" i="13"/>
  <c r="E16" i="13"/>
  <c r="C16" i="13"/>
  <c r="D16" i="6"/>
  <c r="E16" i="6"/>
  <c r="C16" i="6"/>
  <c r="D25" i="27" l="1"/>
  <c r="E25" i="27"/>
  <c r="C25" i="27"/>
  <c r="D25" i="23"/>
  <c r="E25" i="23"/>
  <c r="C25" i="23"/>
  <c r="D25" i="21"/>
  <c r="E25" i="21"/>
  <c r="C25" i="21"/>
  <c r="D25" i="19"/>
  <c r="E25" i="19"/>
  <c r="C25" i="19"/>
  <c r="D25" i="17"/>
  <c r="E25" i="17"/>
  <c r="C25" i="17"/>
</calcChain>
</file>

<file path=xl/sharedStrings.xml><?xml version="1.0" encoding="utf-8"?>
<sst xmlns="http://schemas.openxmlformats.org/spreadsheetml/2006/main" count="949" uniqueCount="108">
  <si>
    <t>CCW 2024-25 Company Performance Data Appendices</t>
  </si>
  <si>
    <t>CCW Data - General Caveats</t>
  </si>
  <si>
    <t>1. Anglian Water and Hartlepool Water performance is reported as a single company (Anglian Water) for the first time in 
    2021-22. Where historic data has been shown this is based on combined data for Anglian Water and Hartlepool Water.</t>
  </si>
  <si>
    <t>2. There may be slight variation with normalised data with what has been submitted to Ofwat as CCW have used year end 
    connections data rather than an average count for flooding anf blockage data.</t>
  </si>
  <si>
    <t>3.  For Watersure, Social Tariffs and Priority services register, some customers who are receiving help from both a water 
     company and a water and sewerage company may have been counted twice.</t>
  </si>
  <si>
    <t>4.  For Priority Services Register numbers, for 2019-20 and prior this may have been reported based on customers or households and 
      is not be comparable but from 2020-21 this has been reported consistently based on the number of households in line with 
      company annual performance reports. The percentage of Households on Priority Services Register as reported  to CCW is based 
      on the Total HH connections as aligned with APR's and RAG 4.11 4R.27 -  Total connected properties at year end instead of the 
      Ofwat calculation using 3F.9 column 23 - Total number of residential properties billed for water services within the supply area at 
      the end of the reporting year. Excludes void properties, this is the same as 4R.19 total column.</t>
  </si>
  <si>
    <t>Appendix 1a - Watersure (Connected properties)</t>
  </si>
  <si>
    <t>Water and Sewerage Companies</t>
  </si>
  <si>
    <t>2020-21</t>
  </si>
  <si>
    <t>2021-22</t>
  </si>
  <si>
    <t>2022-23</t>
  </si>
  <si>
    <t>2023-24</t>
  </si>
  <si>
    <t>2024-25</t>
  </si>
  <si>
    <t>Anglian</t>
  </si>
  <si>
    <t>Dwr Cymru</t>
  </si>
  <si>
    <t>Hafren Dyfrdwy</t>
  </si>
  <si>
    <t>Northumbrian</t>
  </si>
  <si>
    <t>Severn Trent</t>
  </si>
  <si>
    <t>South West</t>
  </si>
  <si>
    <t xml:space="preserve">Southern </t>
  </si>
  <si>
    <t>Thames</t>
  </si>
  <si>
    <t>United Utilities</t>
  </si>
  <si>
    <t>Wessex</t>
  </si>
  <si>
    <t>Yorkshire</t>
  </si>
  <si>
    <t>Water only companies</t>
  </si>
  <si>
    <t>Affinity</t>
  </si>
  <si>
    <t>Bristol</t>
  </si>
  <si>
    <t>Cambridge</t>
  </si>
  <si>
    <t>Essex and Suffolk</t>
  </si>
  <si>
    <t>Portsmouth</t>
  </si>
  <si>
    <t>SES Water</t>
  </si>
  <si>
    <t>South East</t>
  </si>
  <si>
    <t>South Staffs</t>
  </si>
  <si>
    <t>INDUSTRY</t>
  </si>
  <si>
    <t>Some customers who are receiving help from both a water company and a water and sewerage company may have been counted twice. For Dwr Cymru the data includes customers on Watersure Wales, previously Welsh Water Assist.</t>
  </si>
  <si>
    <t>Appendix 1b - Watersure per 10,000 metered connections</t>
  </si>
  <si>
    <t>Appendix 1c - Watersure (Total financial assistance provided (£))</t>
  </si>
  <si>
    <t>N/A</t>
  </si>
  <si>
    <t>Financial support data is based on company estimates.</t>
  </si>
  <si>
    <t>SES water were not able to provide this data for 2023-24 and 2024-25</t>
  </si>
  <si>
    <t>For Dwr Cymru the data also includes customers on Watersure Wales, previously Welsh Water Assist.</t>
  </si>
  <si>
    <t>Appendix 1d - Watersure (Average bill reduction (£))</t>
  </si>
  <si>
    <t>Financial support data is based on company estimates</t>
  </si>
  <si>
    <t>Appendix 2a - Social Tariffs (Connected properties)</t>
  </si>
  <si>
    <t>Some customers who are receiving help from both a water company and a water and sewerage company may have been counted twice.</t>
  </si>
  <si>
    <t>Appendix 2b - Social Tariffs per 10,000 connections</t>
  </si>
  <si>
    <t>Appendix 2c - Social Tariffs (Total financial assistance provided (£))</t>
  </si>
  <si>
    <t>Appendix 2d - Social Tariffs (Average bill reduction (£))</t>
  </si>
  <si>
    <t>Financial support data is estimated</t>
  </si>
  <si>
    <t>Appendix 3a - Water Direct (Connected properties)</t>
  </si>
  <si>
    <t>Dŵr Cymru Welsh Water</t>
  </si>
  <si>
    <t>Appendix 3b - Water Direct per 10,000 connections</t>
  </si>
  <si>
    <t>Appendix 4a - Priority Services Register (Connected properties)</t>
  </si>
  <si>
    <t>Some customers who are receiving help from both a water company and a water and sewerage company may have been counted twice.For Priority Services Register numbers, for 2019-20 and prior this may have been reported based on customers or households and is not be comparable but from 2020-21 this has been reported consistently based on the number of households in line with company annual performance reports.</t>
  </si>
  <si>
    <t xml:space="preserve">The PSR performance commitment requires companies to: </t>
  </si>
  <si>
    <t xml:space="preserve">1. Achieve a minimum level of 7% of households on the PSR by 2024-25; </t>
  </si>
  <si>
    <t>2. Achieve actual contact with 17.5% of households on the PSR in the first year of the 2020 to 2025 period (based on one year’s data) and 35% of households on the PSR every two years for subsequent 
    years of the 2020 to 2025 period;</t>
  </si>
  <si>
    <t>3. Attempt contact with 45% of households on the PSR in the first year of the 2020 to 2025 period (based on one year’s data) and 90% of households on the PSR every two years for subsequent years of 
    the 2020 to 2025 period.</t>
  </si>
  <si>
    <t>Link to reporting guidance</t>
  </si>
  <si>
    <t>Appendix 4b - Priority Services Register per 10,000 connections</t>
  </si>
  <si>
    <t>2. Achieve actual contact with 17.5% of households on the PSR in the first year of the 2020 to 2025 period (based on one year’s data) and 35% of households on the PSR every two 
    years for subsequent years of the 2020 to 2025 period;</t>
  </si>
  <si>
    <t>3. Attempt contact with 45% of households on the PSR in the first year of the 2020 to 2025 period (based on one year’s data) and 90% of households on the PSR every two years for 
    subsequent years of the 2020 to 2025 period.</t>
  </si>
  <si>
    <t>Appendix 4c - Priority Services Register</t>
  </si>
  <si>
    <t>Percentage of households as reported to CCW</t>
  </si>
  <si>
    <t>Percentage of households as per Ofwat defintion</t>
  </si>
  <si>
    <t>Northumbrian &amp; Essex and Suffolk</t>
  </si>
  <si>
    <t>Cambridge &amp; South Staffs</t>
  </si>
  <si>
    <t>Essex and Suffolk &amp; Northumbrian</t>
  </si>
  <si>
    <t>South Staffs &amp; Cambridge</t>
  </si>
  <si>
    <t>2. Achieve actual contact with 17.5% of households on the PSR in the first year of the 2020 to 2025 period (based on one year’s data) and 35% of households on the PSR every two years for 
    subsequent years of the 2020 to 2025 period;</t>
  </si>
  <si>
    <t>4. The percentage of Households on Priority Services Register is based on the Total HH connections as aligned with APR's and RAG 4.11 4R.27 -  Total connected properties at year end instead of 3F.9 
    column 23 - Total number of residential properties billed for water (4R.19 total column) and/or wastewater services within the supply area at the end of the report year. Excludes void properties.</t>
  </si>
  <si>
    <r>
      <t xml:space="preserve">Appendix 4d -Priority Services Register </t>
    </r>
    <r>
      <rPr>
        <b/>
        <sz val="13.5"/>
        <rFont val="Arial"/>
        <family val="2"/>
      </rPr>
      <t>(% Actual contact achieved with households on PSR)</t>
    </r>
  </si>
  <si>
    <t>2. Achieve actual contact with 17.5% of households on the PSR in the first year of the 2020 to 2025 period (based on one year’s data) 
    and 35% of households on the PSR every two years for subsequent years of the 2020 to 2025 period;</t>
  </si>
  <si>
    <t>3. Attempt contact with 45% of households on the PSR in the first year of the 2020 to 2025 period (based on one year’s 
    data) and 90% of households on the PSR every two years for subsequent years of the 2020 to 2025 period.</t>
  </si>
  <si>
    <t>Appendix 4e - Priority Services Register (% Attempted contact with households on PSR)</t>
  </si>
  <si>
    <t>Southern*</t>
  </si>
  <si>
    <t>* This is over 100% for Southern Water 2022-23 as some customers were contacted more than once.</t>
  </si>
  <si>
    <t>2. Achieve actual contact with 17.5% of households on the PSR in the first year of the 2020 to 2025 period (based on one year’s 
    data) and 35% of households on the PSR every two years for subsequent years of the 2020 to 2025 period;</t>
  </si>
  <si>
    <t>Appendix 5a - Number of properties flooded internally</t>
  </si>
  <si>
    <t>Industry</t>
  </si>
  <si>
    <t>Number of properties flooded internally (per 10,000 sewerage connections)</t>
  </si>
  <si>
    <t xml:space="preserve">Before 2020-21 sewer flooding data provided to CCW by companies was inconsistent as some companies did not include Incidents caused by sewers and laterals transferred under the Transfer of Private Sewers Regulations 2011, pumping stations transferred in 2016 and severe weather. These are now included so historical comparisons cannot be made.  However, sewer flooding data is now in line with the methodology used by all companies for the Common Performance Commitments. </t>
  </si>
  <si>
    <t>Appendix 5b - Number of properties flooded externally</t>
  </si>
  <si>
    <t>Number of properties flooded externally (per 10,000 sewerage connections)</t>
  </si>
  <si>
    <t>Appendix 5c - Number of Sewer blockages</t>
  </si>
  <si>
    <t>Sewer Blockages (per 10,000 sewerage connections)</t>
  </si>
  <si>
    <t>Appendix 6a - Annual Leakage (Megalitres per day)</t>
  </si>
  <si>
    <t xml:space="preserve">Leakage data is not comparable with previous years due to a change in reporting.  However, leakage data is now in line with the methodology used by all companies for the common performance commitments. </t>
  </si>
  <si>
    <t>Appendix 6b - Annual Leakage per property served (litres per day)</t>
  </si>
  <si>
    <t>Industry Average (Weighted)</t>
  </si>
  <si>
    <t>The weighted average is based on year end connections as reported to CCW</t>
  </si>
  <si>
    <t>Appendix 6c - 3 year rolling average Leakage (megalitres per day)</t>
  </si>
  <si>
    <t>Appendix 6d - 3 year rolling average Leakage per property served (litres per day)</t>
  </si>
  <si>
    <t>Appendix 7 - Supply Interruptions (hours per property served - for longer than 3 hours)</t>
  </si>
  <si>
    <t xml:space="preserve">Supply Interruptions data is not comparable with previous years due to a change in reporting.  However, 
Supply interruptions data is now in line with the methodology used by all companies for the common performance commitments. </t>
  </si>
  <si>
    <t>Appendix 8a - Percentage of Metered Household Connections</t>
  </si>
  <si>
    <t>Anglian*</t>
  </si>
  <si>
    <t>Essex &amp; Suffolk</t>
  </si>
  <si>
    <t>Industry Average(Weighted)</t>
  </si>
  <si>
    <t>The weighted average is based on year end water supply connections as reported to CCW.</t>
  </si>
  <si>
    <t>Appendix 8b - Percentage of Metered Non Household Connections</t>
  </si>
  <si>
    <t>Appendix 9a - Measured Water Consumption (litres per person per day)</t>
  </si>
  <si>
    <t>PCC(Per Capita Consumption) data is not comparable prior to 2020-21 due to a change in reporting methodology.  However, PCC data is now in line with the methodology used by all companies for the Common Performance Commitments.</t>
  </si>
  <si>
    <t>Appendix 9b - Unmeasured Water Consumption (litres per person per day)</t>
  </si>
  <si>
    <t>Appendix 9c - Average Water Consumption (litres per person per day)</t>
  </si>
  <si>
    <t>The weighted average is based on population data as reported by companies in their APR's</t>
  </si>
  <si>
    <t>Appendix 9d - Average Water Consumption (3 year rolling average (litres per person per day))</t>
  </si>
  <si>
    <t>5. Data has been updated retrospectively where companies have resubmitted this information following the 
    Ofwat's query process. CCW have published the latest available data as at 15/08/25 and 2024-25 data was validated againt  
    company annual performance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</si>
</sst>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hh:mm:ss;@"/>
    <numFmt numFmtId="165" formatCode="0.0"/>
  </numFmts>
  <fonts count="25">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1"/>
      <color rgb="FFFFFFFF"/>
      <name val="Arial"/>
      <family val="2"/>
    </font>
    <font>
      <sz val="11"/>
      <color rgb="FFFFFFFF"/>
      <name val="Arial"/>
      <family val="2"/>
    </font>
    <font>
      <sz val="11"/>
      <name val="Arial"/>
      <family val="2"/>
    </font>
    <font>
      <b/>
      <sz val="12"/>
      <color rgb="FFFFFFFF"/>
      <name val="Arial"/>
      <family val="2"/>
    </font>
    <font>
      <b/>
      <sz val="11"/>
      <color theme="1"/>
      <name val="Arial"/>
      <family val="2"/>
    </font>
    <font>
      <b/>
      <sz val="26"/>
      <color theme="1"/>
      <name val="Arial"/>
      <family val="2"/>
    </font>
    <font>
      <sz val="12"/>
      <color rgb="FFFFFFFF"/>
      <name val="Arial"/>
      <family val="2"/>
    </font>
    <font>
      <b/>
      <sz val="11"/>
      <color rgb="FF2CCCD3"/>
      <name val="Arial"/>
      <family val="2"/>
    </font>
    <font>
      <b/>
      <sz val="12"/>
      <color theme="0"/>
      <name val="Arial"/>
      <family val="2"/>
    </font>
    <font>
      <b/>
      <sz val="14"/>
      <color theme="1"/>
      <name val="Arial"/>
      <family val="2"/>
    </font>
    <font>
      <b/>
      <sz val="11"/>
      <name val="Arial"/>
      <family val="2"/>
    </font>
    <font>
      <b/>
      <sz val="14"/>
      <name val="Arial"/>
      <family val="2"/>
    </font>
    <font>
      <u/>
      <sz val="11"/>
      <color theme="10"/>
      <name val="Calibri"/>
      <family val="2"/>
      <scheme val="minor"/>
    </font>
    <font>
      <u/>
      <sz val="11"/>
      <color theme="10"/>
      <name val="Arial"/>
      <family val="2"/>
    </font>
    <font>
      <b/>
      <sz val="13.5"/>
      <name val="Arial"/>
      <family val="2"/>
    </font>
    <font>
      <b/>
      <sz val="16"/>
      <color theme="1"/>
      <name val="Calibri"/>
      <family val="2"/>
      <scheme val="minor"/>
    </font>
    <font>
      <sz val="11"/>
      <name val="Trebuchet MS"/>
      <family val="2"/>
    </font>
    <font>
      <b/>
      <sz val="11"/>
      <color rgb="FFFFFFFF"/>
      <name val="Trebuchet MS"/>
      <family val="2"/>
    </font>
    <font>
      <sz val="11"/>
      <color rgb="FF000000"/>
      <name val="Calibri"/>
      <family val="2"/>
      <scheme val="minor"/>
    </font>
    <font>
      <sz val="11"/>
      <color rgb="FF1F497D"/>
      <name val="Inherit"/>
    </font>
    <font>
      <sz val="11"/>
      <color rgb="FF000000"/>
      <name val="Inherit"/>
    </font>
  </fonts>
  <fills count="10">
    <fill>
      <patternFill patternType="none"/>
    </fill>
    <fill>
      <patternFill patternType="gray125"/>
    </fill>
    <fill>
      <patternFill patternType="solid">
        <fgColor theme="4"/>
        <bgColor rgb="FF000000"/>
      </patternFill>
    </fill>
    <fill>
      <patternFill patternType="solid">
        <fgColor theme="0"/>
        <bgColor rgb="FF000000"/>
      </patternFill>
    </fill>
    <fill>
      <patternFill patternType="solid">
        <fgColor rgb="FF003B5C"/>
        <bgColor rgb="FF000000"/>
      </patternFill>
    </fill>
    <fill>
      <patternFill patternType="solid">
        <fgColor rgb="FF003B5C"/>
        <bgColor indexed="64"/>
      </patternFill>
    </fill>
    <fill>
      <patternFill patternType="solid">
        <fgColor theme="0"/>
        <bgColor indexed="64"/>
      </patternFill>
    </fill>
    <fill>
      <patternFill patternType="solid">
        <fgColor rgb="FF8031A7"/>
        <bgColor rgb="FF000000"/>
      </patternFill>
    </fill>
    <fill>
      <patternFill patternType="solid">
        <fgColor rgb="FF8031A7"/>
        <bgColor indexed="64"/>
      </patternFill>
    </fill>
    <fill>
      <patternFill patternType="solid">
        <fgColor theme="6"/>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7030A0"/>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16" fillId="0" borderId="0" applyNumberFormat="0" applyFill="0" applyBorder="0" applyAlignment="0" applyProtection="0"/>
    <xf numFmtId="9" fontId="1" fillId="0" borderId="0" applyFont="0" applyFill="0" applyBorder="0" applyAlignment="0" applyProtection="0"/>
  </cellStyleXfs>
  <cellXfs count="104">
    <xf numFmtId="0" fontId="0" fillId="0" borderId="0" xfId="0"/>
    <xf numFmtId="0" fontId="2" fillId="0" borderId="0" xfId="0" applyFont="1"/>
    <xf numFmtId="0" fontId="3" fillId="0" borderId="0" xfId="0" applyFont="1"/>
    <xf numFmtId="0" fontId="8" fillId="0" borderId="0" xfId="0" applyFont="1"/>
    <xf numFmtId="0" fontId="6"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5" fillId="0" borderId="0" xfId="0" applyFont="1"/>
    <xf numFmtId="4" fontId="6" fillId="0" borderId="0" xfId="0" applyNumberFormat="1" applyFont="1" applyAlignment="1">
      <alignment horizontal="center" vertical="center" wrapText="1"/>
    </xf>
    <xf numFmtId="4" fontId="5" fillId="0" borderId="0" xfId="0" applyNumberFormat="1" applyFont="1" applyAlignment="1">
      <alignment horizontal="center"/>
    </xf>
    <xf numFmtId="0" fontId="11" fillId="2" borderId="1" xfId="0" applyFont="1" applyFill="1" applyBorder="1" applyAlignment="1">
      <alignment horizontal="left"/>
    </xf>
    <xf numFmtId="0" fontId="11" fillId="2" borderId="1" xfId="0" applyFont="1" applyFill="1" applyBorder="1" applyAlignment="1">
      <alignment horizontal="center"/>
    </xf>
    <xf numFmtId="0" fontId="11" fillId="4" borderId="3" xfId="0" applyFont="1" applyFill="1" applyBorder="1" applyAlignment="1">
      <alignment horizontal="left"/>
    </xf>
    <xf numFmtId="0" fontId="12" fillId="7" borderId="1" xfId="0" applyFont="1" applyFill="1" applyBorder="1" applyAlignment="1">
      <alignment horizontal="left"/>
    </xf>
    <xf numFmtId="0" fontId="8" fillId="3" borderId="1" xfId="0" applyFont="1" applyFill="1" applyBorder="1"/>
    <xf numFmtId="0" fontId="8" fillId="3" borderId="4" xfId="0" applyFont="1" applyFill="1" applyBorder="1"/>
    <xf numFmtId="0" fontId="13" fillId="0" borderId="0" xfId="0" applyFont="1"/>
    <xf numFmtId="0" fontId="11" fillId="4" borderId="1" xfId="0" applyFont="1" applyFill="1" applyBorder="1" applyAlignment="1">
      <alignment horizontal="left"/>
    </xf>
    <xf numFmtId="2" fontId="11" fillId="4" borderId="1" xfId="0" applyNumberFormat="1" applyFont="1" applyFill="1" applyBorder="1" applyAlignment="1">
      <alignment horizontal="center"/>
    </xf>
    <xf numFmtId="2" fontId="11" fillId="4" borderId="2" xfId="0" applyNumberFormat="1" applyFont="1" applyFill="1" applyBorder="1" applyAlignment="1">
      <alignment horizontal="center"/>
    </xf>
    <xf numFmtId="0" fontId="7" fillId="7" borderId="1" xfId="0" applyFont="1" applyFill="1" applyBorder="1" applyAlignment="1">
      <alignment horizontal="left"/>
    </xf>
    <xf numFmtId="4" fontId="12" fillId="7" borderId="1" xfId="0" applyNumberFormat="1" applyFont="1" applyFill="1" applyBorder="1" applyAlignment="1">
      <alignment horizontal="center"/>
    </xf>
    <xf numFmtId="0" fontId="14" fillId="0" borderId="1" xfId="0" applyFont="1" applyBorder="1"/>
    <xf numFmtId="0" fontId="11" fillId="4" borderId="1" xfId="0" applyFont="1" applyFill="1" applyBorder="1" applyAlignment="1">
      <alignment horizontal="center"/>
    </xf>
    <xf numFmtId="2" fontId="6" fillId="3" borderId="1" xfId="0" applyNumberFormat="1" applyFont="1" applyFill="1" applyBorder="1" applyAlignment="1">
      <alignment horizontal="center" vertical="center" wrapText="1"/>
    </xf>
    <xf numFmtId="0" fontId="14" fillId="3" borderId="1" xfId="0" applyFont="1" applyFill="1" applyBorder="1"/>
    <xf numFmtId="0" fontId="15" fillId="6" borderId="0" xfId="0" applyFont="1" applyFill="1"/>
    <xf numFmtId="0" fontId="11" fillId="5" borderId="1" xfId="0" applyFont="1" applyFill="1" applyBorder="1" applyAlignment="1">
      <alignment horizontal="left"/>
    </xf>
    <xf numFmtId="0" fontId="11" fillId="5" borderId="1" xfId="0" applyFont="1" applyFill="1" applyBorder="1" applyAlignment="1">
      <alignment horizontal="center"/>
    </xf>
    <xf numFmtId="164" fontId="7" fillId="7" borderId="1" xfId="0" applyNumberFormat="1" applyFont="1" applyFill="1" applyBorder="1" applyAlignment="1">
      <alignment horizontal="center"/>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3" fontId="6" fillId="0" borderId="1" xfId="1" applyNumberFormat="1" applyFont="1" applyFill="1" applyBorder="1" applyAlignment="1">
      <alignment horizontal="center" vertical="center" wrapText="1"/>
    </xf>
    <xf numFmtId="0" fontId="7" fillId="8" borderId="1" xfId="0" applyFont="1" applyFill="1" applyBorder="1"/>
    <xf numFmtId="3" fontId="10" fillId="8" borderId="1" xfId="0" applyNumberFormat="1" applyFont="1" applyFill="1" applyBorder="1" applyAlignment="1">
      <alignment horizontal="center"/>
    </xf>
    <xf numFmtId="4" fontId="6" fillId="0" borderId="1" xfId="0" applyNumberFormat="1" applyFont="1" applyBorder="1" applyAlignment="1">
      <alignment horizontal="center" vertical="center" wrapText="1"/>
    </xf>
    <xf numFmtId="4" fontId="10" fillId="8" borderId="1" xfId="0" applyNumberFormat="1" applyFont="1" applyFill="1" applyBorder="1" applyAlignment="1">
      <alignment horizontal="center"/>
    </xf>
    <xf numFmtId="0" fontId="6" fillId="0" borderId="0" xfId="0" applyFont="1" applyAlignment="1">
      <alignment horizontal="left" wrapText="1"/>
    </xf>
    <xf numFmtId="164" fontId="3" fillId="3" borderId="1"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4" fontId="11" fillId="4" borderId="3" xfId="0" applyNumberFormat="1" applyFont="1" applyFill="1" applyBorder="1" applyAlignment="1">
      <alignment horizontal="center"/>
    </xf>
    <xf numFmtId="0" fontId="3" fillId="0" borderId="0" xfId="0" applyFont="1" applyAlignment="1">
      <alignment wrapText="1"/>
    </xf>
    <xf numFmtId="3" fontId="6" fillId="3" borderId="1" xfId="0"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3" fontId="11" fillId="4" borderId="1" xfId="0" applyNumberFormat="1" applyFont="1" applyFill="1" applyBorder="1" applyAlignment="1">
      <alignment horizontal="center"/>
    </xf>
    <xf numFmtId="3" fontId="11" fillId="4" borderId="2" xfId="0" applyNumberFormat="1" applyFont="1" applyFill="1" applyBorder="1" applyAlignment="1">
      <alignment horizontal="center"/>
    </xf>
    <xf numFmtId="3" fontId="12" fillId="7" borderId="1" xfId="0" applyNumberFormat="1" applyFont="1" applyFill="1" applyBorder="1" applyAlignment="1">
      <alignment horizontal="center"/>
    </xf>
    <xf numFmtId="165" fontId="12" fillId="7" borderId="1" xfId="0" applyNumberFormat="1" applyFont="1" applyFill="1" applyBorder="1" applyAlignment="1">
      <alignment horizontal="center"/>
    </xf>
    <xf numFmtId="10" fontId="6" fillId="3"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xf>
    <xf numFmtId="49" fontId="3" fillId="0" borderId="0" xfId="0" applyNumberFormat="1" applyFont="1"/>
    <xf numFmtId="49" fontId="3" fillId="0" borderId="0" xfId="0" applyNumberFormat="1" applyFont="1" applyAlignment="1">
      <alignment horizontal="center" vertical="top"/>
    </xf>
    <xf numFmtId="0" fontId="16" fillId="0" borderId="0" xfId="2"/>
    <xf numFmtId="0" fontId="17" fillId="0" borderId="0" xfId="2" applyFont="1"/>
    <xf numFmtId="0" fontId="14" fillId="0" borderId="0" xfId="0" applyFont="1"/>
    <xf numFmtId="0" fontId="9" fillId="0" borderId="0" xfId="0" applyFont="1" applyAlignment="1">
      <alignment horizontal="center"/>
    </xf>
    <xf numFmtId="0" fontId="3" fillId="0" borderId="0" xfId="0" applyFont="1" applyAlignment="1">
      <alignment vertical="center" wrapText="1"/>
    </xf>
    <xf numFmtId="0" fontId="13" fillId="0" borderId="0" xfId="0" applyFont="1" applyAlignment="1">
      <alignment wrapText="1"/>
    </xf>
    <xf numFmtId="0" fontId="16" fillId="0" borderId="5" xfId="2" applyFill="1" applyBorder="1"/>
    <xf numFmtId="0" fontId="3" fillId="3" borderId="0" xfId="0" applyFont="1" applyFill="1" applyAlignment="1">
      <alignment horizontal="left" vertical="top" wrapText="1"/>
    </xf>
    <xf numFmtId="0" fontId="11" fillId="5" borderId="0" xfId="0" applyFont="1" applyFill="1" applyAlignment="1">
      <alignment horizontal="center"/>
    </xf>
    <xf numFmtId="0" fontId="3" fillId="0" borderId="0" xfId="0" applyFont="1" applyAlignment="1">
      <alignment horizontal="center"/>
    </xf>
    <xf numFmtId="165" fontId="3" fillId="3" borderId="1"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5" fontId="11" fillId="4" borderId="3" xfId="0" applyNumberFormat="1" applyFont="1" applyFill="1" applyBorder="1" applyAlignment="1">
      <alignment horizontal="center"/>
    </xf>
    <xf numFmtId="165" fontId="6" fillId="3" borderId="1" xfId="0" applyNumberFormat="1" applyFont="1" applyFill="1" applyBorder="1" applyAlignment="1">
      <alignment horizontal="center" vertical="center" wrapText="1"/>
    </xf>
    <xf numFmtId="165" fontId="6" fillId="3" borderId="2" xfId="0" applyNumberFormat="1" applyFont="1" applyFill="1" applyBorder="1" applyAlignment="1">
      <alignment horizontal="center" vertical="center" wrapText="1"/>
    </xf>
    <xf numFmtId="165" fontId="11" fillId="4" borderId="1" xfId="0" applyNumberFormat="1" applyFont="1" applyFill="1" applyBorder="1" applyAlignment="1">
      <alignment horizontal="center"/>
    </xf>
    <xf numFmtId="165" fontId="11" fillId="4" borderId="2" xfId="0" applyNumberFormat="1" applyFont="1" applyFill="1" applyBorder="1" applyAlignment="1">
      <alignment horizontal="center"/>
    </xf>
    <xf numFmtId="165" fontId="7" fillId="7" borderId="1" xfId="0" applyNumberFormat="1" applyFont="1" applyFill="1" applyBorder="1" applyAlignment="1">
      <alignment horizontal="center"/>
    </xf>
    <xf numFmtId="0" fontId="3" fillId="0" borderId="0" xfId="0" applyFont="1" applyAlignment="1">
      <alignment horizontal="left" vertical="top" wrapText="1"/>
    </xf>
    <xf numFmtId="3" fontId="6" fillId="3" borderId="2" xfId="0" applyNumberFormat="1" applyFont="1" applyFill="1" applyBorder="1" applyAlignment="1">
      <alignment horizontal="center" wrapText="1"/>
    </xf>
    <xf numFmtId="3" fontId="6" fillId="3" borderId="1" xfId="0" applyNumberFormat="1" applyFont="1" applyFill="1" applyBorder="1" applyAlignment="1">
      <alignment horizontal="center" wrapText="1"/>
    </xf>
    <xf numFmtId="0" fontId="3" fillId="0" borderId="6" xfId="0" applyFont="1" applyBorder="1"/>
    <xf numFmtId="0" fontId="19" fillId="0" borderId="0" xfId="0" applyFont="1"/>
    <xf numFmtId="4" fontId="6" fillId="3"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xf>
    <xf numFmtId="10" fontId="6" fillId="3" borderId="1" xfId="3" applyNumberFormat="1" applyFont="1" applyFill="1" applyBorder="1" applyAlignment="1">
      <alignment horizontal="center" vertical="center" wrapText="1"/>
    </xf>
    <xf numFmtId="10" fontId="11" fillId="4" borderId="1" xfId="3" applyNumberFormat="1" applyFont="1" applyFill="1" applyBorder="1" applyAlignment="1">
      <alignment horizontal="center"/>
    </xf>
    <xf numFmtId="4" fontId="6" fillId="0" borderId="1" xfId="0" applyNumberFormat="1" applyFont="1" applyBorder="1" applyAlignment="1">
      <alignment horizontal="center" vertical="center"/>
    </xf>
    <xf numFmtId="4" fontId="6" fillId="0" borderId="1" xfId="1" applyNumberFormat="1" applyFont="1" applyFill="1" applyBorder="1" applyAlignment="1">
      <alignment horizontal="center" vertical="center" wrapText="1"/>
    </xf>
    <xf numFmtId="0" fontId="3" fillId="3" borderId="0" xfId="0" applyFont="1" applyFill="1" applyAlignment="1">
      <alignment vertical="top"/>
    </xf>
    <xf numFmtId="1" fontId="21" fillId="7" borderId="1" xfId="0" applyNumberFormat="1" applyFont="1" applyFill="1" applyBorder="1" applyAlignment="1">
      <alignment horizontal="center"/>
    </xf>
    <xf numFmtId="165" fontId="21" fillId="9" borderId="1" xfId="0" applyNumberFormat="1" applyFont="1" applyFill="1" applyBorder="1" applyAlignment="1">
      <alignment horizontal="center"/>
    </xf>
    <xf numFmtId="2" fontId="6" fillId="0" borderId="1"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0" xfId="0" applyFont="1" applyAlignment="1">
      <alignment horizontal="center" vertical="center"/>
    </xf>
    <xf numFmtId="0" fontId="22" fillId="0" borderId="0" xfId="0" applyFont="1"/>
    <xf numFmtId="165" fontId="23" fillId="0" borderId="0" xfId="0" applyNumberFormat="1"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9" fontId="0" fillId="0" borderId="0" xfId="3" applyFont="1"/>
    <xf numFmtId="0" fontId="9" fillId="0" borderId="0" xfId="0" applyFont="1" applyAlignment="1">
      <alignment horizontal="center" wrapText="1"/>
    </xf>
    <xf numFmtId="0" fontId="3" fillId="3" borderId="0" xfId="0" applyFont="1" applyFill="1" applyAlignment="1">
      <alignment vertical="top" wrapText="1"/>
    </xf>
    <xf numFmtId="0" fontId="3" fillId="3" borderId="0" xfId="0" applyFont="1" applyFill="1" applyAlignment="1">
      <alignment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wrapText="1"/>
    </xf>
    <xf numFmtId="0" fontId="13" fillId="0" borderId="0" xfId="0" applyFont="1" applyAlignment="1">
      <alignment wrapText="1"/>
    </xf>
    <xf numFmtId="0" fontId="13" fillId="0" borderId="0" xfId="0" applyFont="1"/>
    <xf numFmtId="0" fontId="15" fillId="6" borderId="0" xfId="0" applyFont="1" applyFill="1"/>
    <xf numFmtId="0" fontId="3" fillId="0" borderId="0" xfId="0" applyFont="1" applyAlignment="1">
      <alignment vertical="top"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8031A7"/>
      <color rgb="FF2CCCD3"/>
      <color rgb="FF003B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3067050</xdr:colOff>
      <xdr:row>2</xdr:row>
      <xdr:rowOff>171450</xdr:rowOff>
    </xdr:from>
    <xdr:to>
      <xdr:col>0</xdr:col>
      <xdr:colOff>6750153</xdr:colOff>
      <xdr:row>9</xdr:row>
      <xdr:rowOff>447447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67050" y="533400"/>
          <a:ext cx="4121253" cy="1761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5630107</xdr:colOff>
      <xdr:row>0</xdr:row>
      <xdr:rowOff>161926</xdr:rowOff>
    </xdr:from>
    <xdr:to>
      <xdr:col>1</xdr:col>
      <xdr:colOff>7894524</xdr:colOff>
      <xdr:row>6</xdr:row>
      <xdr:rowOff>28575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896807" y="161926"/>
          <a:ext cx="2740667" cy="1171574"/>
        </a:xfrm>
        <a:prstGeom prst="rect">
          <a:avLst/>
        </a:prstGeom>
      </xdr:spPr>
    </xdr:pic>
    <xdr:clientData/>
  </xdr:twoCellAnchor>
</xdr:wsDr>
</file>

<file path=xl/theme/theme1.xml><?xml version="1.0" encoding="utf-8"?>
<a:theme xmlns:a="http://schemas.openxmlformats.org/drawingml/2006/main" name="Office Theme">
  <a:themeElements>
    <a:clrScheme name="CCW Brand">
      <a:dk1>
        <a:sysClr val="windowText" lastClr="000000"/>
      </a:dk1>
      <a:lt1>
        <a:sysClr val="window" lastClr="FFFFFF"/>
      </a:lt1>
      <a:dk2>
        <a:srgbClr val="44546A"/>
      </a:dk2>
      <a:lt2>
        <a:srgbClr val="E7E6E6"/>
      </a:lt2>
      <a:accent1>
        <a:srgbClr val="003B5C"/>
      </a:accent1>
      <a:accent2>
        <a:srgbClr val="2CCCD3"/>
      </a:accent2>
      <a:accent3>
        <a:srgbClr val="8031A7"/>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3.bin"/><Relationship Id="rId1" Type="http://schemas.openxmlformats.org/officeDocument/2006/relationships/hyperlink" Target="https://www.ofwat.gov.uk/wp-content/uploads/2019/12/PR19-final-determinations-Reporting-guidance-%E2%80%93-Common-performance-commitment-for-the-Priority-Service-Register.pdf"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4.bin"/><Relationship Id="rId1" Type="http://schemas.openxmlformats.org/officeDocument/2006/relationships/hyperlink" Target="https://www.ofwat.gov.uk/wp-content/uploads/2019/12/PR19-final-determinations-Reporting-guidance-%E2%80%93-Common-performance-commitment-for-the-Priority-Service-Register.pdf"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5.bin"/><Relationship Id="rId1" Type="http://schemas.openxmlformats.org/officeDocument/2006/relationships/hyperlink" Target="https://www.ofwat.gov.uk/wp-content/uploads/2019/12/PR19-final-determinations-Reporting-guidance-%E2%80%93-Common-performance-commitment-for-the-Priority-Service-Register.pdf"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6.bin"/><Relationship Id="rId1" Type="http://schemas.openxmlformats.org/officeDocument/2006/relationships/hyperlink" Target="https://www.ofwat.gov.uk/wp-content/uploads/2019/12/PR19-final-determinations-Reporting-guidance-%E2%80%93-Common-performance-commitment-for-the-Priority-Service-Register.pdf" TargetMode="Externa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17.bin"/><Relationship Id="rId1" Type="http://schemas.openxmlformats.org/officeDocument/2006/relationships/hyperlink" Target="https://www.ofwat.gov.uk/wp-content/uploads/2019/12/PR19-final-determinations-Reporting-guidance-%E2%80%93-Common-performance-commitment-for-the-Priority-Service-Register.pdf"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18.bin"/><Relationship Id="rId1" Type="http://schemas.openxmlformats.org/officeDocument/2006/relationships/hyperlink" Target="https://www.ofwat.gov.uk/publication/reporting-guidance-sewer-flooding/"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19.bin"/><Relationship Id="rId1" Type="http://schemas.openxmlformats.org/officeDocument/2006/relationships/hyperlink" Target="https://www.ofwat.gov.uk/publication/reporting-guidance-sewer-flood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printerSettings" Target="../printerSettings/printerSettings20.bin"/><Relationship Id="rId1" Type="http://schemas.openxmlformats.org/officeDocument/2006/relationships/hyperlink" Target="https://www.ofwat.gov.uk/wp-content/uploads/2017/12/Sewer-blockages.pdf" TargetMode="Externa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21.bin"/><Relationship Id="rId1" Type="http://schemas.openxmlformats.org/officeDocument/2006/relationships/hyperlink" Target="https://www.ofwat.gov.uk/publication/reporting-guidance-leakage/" TargetMode="Externa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22.bin"/><Relationship Id="rId1" Type="http://schemas.openxmlformats.org/officeDocument/2006/relationships/hyperlink" Target="https://www.ofwat.gov.uk/publication/reporting-guidance-leakage/"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printerSettings" Target="../printerSettings/printerSettings23.bin"/><Relationship Id="rId1" Type="http://schemas.openxmlformats.org/officeDocument/2006/relationships/hyperlink" Target="https://www.ofwat.gov.uk/publication/reporting-guidance-leakage/" TargetMode="Externa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24.bin"/><Relationship Id="rId1" Type="http://schemas.openxmlformats.org/officeDocument/2006/relationships/hyperlink" Target="https://www.ofwat.gov.uk/publication/reporting-guidance-leakage/" TargetMode="Externa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25.bin"/><Relationship Id="rId1" Type="http://schemas.openxmlformats.org/officeDocument/2006/relationships/hyperlink" Target="https://www.ofwat.gov.uk/publication/reporting-guidance-supply-interruptions/" TargetMode="Externa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printerSettings" Target="../printerSettings/printerSettings28.bin"/><Relationship Id="rId1" Type="http://schemas.openxmlformats.org/officeDocument/2006/relationships/hyperlink" Target="https://www.ofwat.gov.uk/publication/reporting-guidance-per-capita-consumption/" TargetMode="Externa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printerSettings" Target="../printerSettings/printerSettings29.bin"/><Relationship Id="rId1" Type="http://schemas.openxmlformats.org/officeDocument/2006/relationships/hyperlink" Target="https://www.ofwat.gov.uk/publication/reporting-guidance-per-capita-consumptio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printerSettings" Target="../printerSettings/printerSettings30.bin"/><Relationship Id="rId1" Type="http://schemas.openxmlformats.org/officeDocument/2006/relationships/hyperlink" Target="https://www.ofwat.gov.uk/publication/reporting-guidance-per-capita-consumption/" TargetMode="Externa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printerSettings" Target="../printerSettings/printerSettings31.bin"/><Relationship Id="rId1" Type="http://schemas.openxmlformats.org/officeDocument/2006/relationships/hyperlink" Target="https://www.ofwat.gov.uk/publication/reporting-guidance-per-capita-consumption/"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20"/>
  <sheetViews>
    <sheetView view="pageLayout" topLeftCell="A17" zoomScaleNormal="100" workbookViewId="0">
      <selection activeCell="A21" sqref="A21"/>
    </sheetView>
  </sheetViews>
  <sheetFormatPr defaultColWidth="9.109375" defaultRowHeight="13.8"/>
  <cols>
    <col min="1" max="1" width="101.33203125" style="2" customWidth="1"/>
    <col min="2" max="16384" width="9.109375" style="2"/>
  </cols>
  <sheetData>
    <row r="4" spans="2:2">
      <c r="B4" s="3"/>
    </row>
    <row r="9" spans="2:2" ht="30.75" customHeight="1"/>
    <row r="10" spans="2:2" ht="36.75" customHeight="1"/>
    <row r="19" spans="1:1" ht="39.75" customHeight="1">
      <c r="A19" s="94" t="s">
        <v>0</v>
      </c>
    </row>
    <row r="20" spans="1:1" ht="39.75" customHeight="1">
      <c r="A20" s="94"/>
    </row>
  </sheetData>
  <mergeCells count="1">
    <mergeCell ref="A19:A20"/>
  </mergeCells>
  <pageMargins left="0.7" right="0.7" top="0.75" bottom="0.75" header="0.3" footer="0.3"/>
  <pageSetup paperSize="9" orientation="portrait" r:id="rId1"/>
  <headerFooter differentFirst="1">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G27"/>
  <sheetViews>
    <sheetView view="pageLayout" zoomScaleNormal="100" workbookViewId="0">
      <selection activeCell="I17" sqref="I17"/>
    </sheetView>
  </sheetViews>
  <sheetFormatPr defaultRowHeight="14.4"/>
  <cols>
    <col min="2" max="2" width="33.88671875" customWidth="1"/>
  </cols>
  <sheetData>
    <row r="2" spans="2:7" ht="17.399999999999999">
      <c r="B2" s="27" t="s">
        <v>47</v>
      </c>
    </row>
    <row r="3" spans="2:7">
      <c r="B3" s="2"/>
    </row>
    <row r="4" spans="2:7">
      <c r="B4" s="11" t="s">
        <v>7</v>
      </c>
      <c r="C4" s="24" t="s">
        <v>8</v>
      </c>
      <c r="D4" s="24" t="s">
        <v>9</v>
      </c>
      <c r="E4" s="24" t="s">
        <v>10</v>
      </c>
      <c r="F4" s="24" t="s">
        <v>11</v>
      </c>
      <c r="G4" s="24" t="s">
        <v>12</v>
      </c>
    </row>
    <row r="5" spans="2:7">
      <c r="B5" s="15" t="s">
        <v>13</v>
      </c>
      <c r="C5" s="44">
        <v>236.57086460032627</v>
      </c>
      <c r="D5" s="44">
        <v>195.52591060840101</v>
      </c>
      <c r="E5" s="43">
        <v>168.86990030025748</v>
      </c>
      <c r="F5" s="43">
        <v>182.47747893132509</v>
      </c>
      <c r="G5" s="43">
        <v>203.29370986065706</v>
      </c>
    </row>
    <row r="6" spans="2:7">
      <c r="B6" s="15" t="s">
        <v>14</v>
      </c>
      <c r="C6" s="44">
        <v>261.09271495084261</v>
      </c>
      <c r="D6" s="44">
        <v>274.64325624382968</v>
      </c>
      <c r="E6" s="43">
        <v>282.62056823317954</v>
      </c>
      <c r="F6" s="43">
        <v>287.18157223869724</v>
      </c>
      <c r="G6" s="43">
        <v>306.71618350132462</v>
      </c>
    </row>
    <row r="7" spans="2:7">
      <c r="B7" s="15" t="s">
        <v>15</v>
      </c>
      <c r="C7" s="44">
        <v>121.37006578947368</v>
      </c>
      <c r="D7" s="44">
        <v>130.07484374999999</v>
      </c>
      <c r="E7" s="43">
        <v>88.497263487099303</v>
      </c>
      <c r="F7" s="43">
        <v>75.702054794520549</v>
      </c>
      <c r="G7" s="43">
        <v>169.4843617920541</v>
      </c>
    </row>
    <row r="8" spans="2:7">
      <c r="B8" s="15" t="s">
        <v>16</v>
      </c>
      <c r="C8" s="44">
        <v>131.57680732141759</v>
      </c>
      <c r="D8" s="44">
        <v>111.28928547556981</v>
      </c>
      <c r="E8" s="43">
        <v>121.62440326393656</v>
      </c>
      <c r="F8" s="43">
        <v>136.67221812056482</v>
      </c>
      <c r="G8" s="43">
        <v>159.94077059290467</v>
      </c>
    </row>
    <row r="9" spans="2:7">
      <c r="B9" s="15" t="s">
        <v>17</v>
      </c>
      <c r="C9" s="44">
        <v>222.49516697358516</v>
      </c>
      <c r="D9" s="44">
        <v>202.6751045564605</v>
      </c>
      <c r="E9" s="43">
        <v>187.70759508979864</v>
      </c>
      <c r="F9" s="43">
        <v>164.34691290965054</v>
      </c>
      <c r="G9" s="43">
        <v>313.73062381124726</v>
      </c>
    </row>
    <row r="10" spans="2:7">
      <c r="B10" s="15" t="s">
        <v>18</v>
      </c>
      <c r="C10" s="44">
        <v>97.213340391741667</v>
      </c>
      <c r="D10" s="44">
        <v>137.4714058776807</v>
      </c>
      <c r="E10" s="43">
        <v>97.532760888447697</v>
      </c>
      <c r="F10" s="43">
        <v>115.05930158502132</v>
      </c>
      <c r="G10" s="43">
        <v>161.69724643780438</v>
      </c>
    </row>
    <row r="11" spans="2:7">
      <c r="B11" s="15" t="s">
        <v>19</v>
      </c>
      <c r="C11" s="44">
        <v>65.88498347893966</v>
      </c>
      <c r="D11" s="44">
        <v>61.700392124464074</v>
      </c>
      <c r="E11" s="43">
        <v>72.568068584269668</v>
      </c>
      <c r="F11" s="43">
        <v>109.71194518957755</v>
      </c>
      <c r="G11" s="43">
        <v>120.27558269060643</v>
      </c>
    </row>
    <row r="12" spans="2:7">
      <c r="B12" s="15" t="s">
        <v>20</v>
      </c>
      <c r="C12" s="44">
        <v>139.01030232856107</v>
      </c>
      <c r="D12" s="44">
        <v>154.68999464485665</v>
      </c>
      <c r="E12" s="43">
        <v>164.01286643654612</v>
      </c>
      <c r="F12" s="43">
        <v>175.65964856691875</v>
      </c>
      <c r="G12" s="43">
        <v>191.80834690748574</v>
      </c>
    </row>
    <row r="13" spans="2:7">
      <c r="B13" s="15" t="s">
        <v>21</v>
      </c>
      <c r="C13" s="44">
        <v>177.53858037921484</v>
      </c>
      <c r="D13" s="44">
        <v>197.58467177738802</v>
      </c>
      <c r="E13" s="43">
        <v>195.26363221617828</v>
      </c>
      <c r="F13" s="43">
        <v>225.43368107724083</v>
      </c>
      <c r="G13" s="43">
        <v>264.2994174087296</v>
      </c>
    </row>
    <row r="14" spans="2:7">
      <c r="B14" s="15" t="s">
        <v>22</v>
      </c>
      <c r="C14" s="44">
        <v>128.99745744566962</v>
      </c>
      <c r="D14" s="44">
        <v>136.92271245159975</v>
      </c>
      <c r="E14" s="43">
        <v>151.86109140776469</v>
      </c>
      <c r="F14" s="43">
        <v>143.9554876587587</v>
      </c>
      <c r="G14" s="43">
        <v>165.59753686327079</v>
      </c>
    </row>
    <row r="15" spans="2:7">
      <c r="B15" s="16" t="s">
        <v>23</v>
      </c>
      <c r="C15" s="44">
        <v>188.61459100957995</v>
      </c>
      <c r="D15" s="44">
        <v>211.87</v>
      </c>
      <c r="E15" s="43">
        <v>207.17999067060575</v>
      </c>
      <c r="F15" s="43">
        <v>227.80143788157412</v>
      </c>
      <c r="G15" s="43">
        <v>173.92572884158122</v>
      </c>
    </row>
    <row r="16" spans="2:7">
      <c r="B16" s="13" t="s">
        <v>24</v>
      </c>
      <c r="C16" s="46"/>
      <c r="D16" s="46"/>
      <c r="E16" s="45"/>
      <c r="F16" s="45"/>
      <c r="G16" s="45"/>
    </row>
    <row r="17" spans="2:7">
      <c r="B17" s="15" t="s">
        <v>25</v>
      </c>
      <c r="C17" s="44">
        <v>75.406989000632436</v>
      </c>
      <c r="D17" s="44">
        <v>77.062515804866251</v>
      </c>
      <c r="E17" s="43">
        <v>72.764939595581112</v>
      </c>
      <c r="F17" s="43">
        <v>77.227333790267309</v>
      </c>
      <c r="G17" s="43">
        <v>80.843547880690735</v>
      </c>
    </row>
    <row r="18" spans="2:7">
      <c r="B18" s="15" t="s">
        <v>26</v>
      </c>
      <c r="C18" s="44">
        <v>79.216767238854061</v>
      </c>
      <c r="D18" s="44">
        <v>87.77206250347551</v>
      </c>
      <c r="E18" s="43">
        <v>95.939103060329259</v>
      </c>
      <c r="F18" s="43">
        <v>98.643145854833165</v>
      </c>
      <c r="G18" s="43">
        <v>97.89488896721889</v>
      </c>
    </row>
    <row r="19" spans="2:7">
      <c r="B19" s="15" t="s">
        <v>27</v>
      </c>
      <c r="C19" s="44">
        <v>50.383625128733264</v>
      </c>
      <c r="D19" s="44">
        <v>53.245766170092914</v>
      </c>
      <c r="E19" s="43">
        <v>55.629443207126947</v>
      </c>
      <c r="F19" s="43">
        <v>57.636651572926603</v>
      </c>
      <c r="G19" s="43">
        <v>64.021489402697497</v>
      </c>
    </row>
    <row r="20" spans="2:7">
      <c r="B20" s="15" t="s">
        <v>28</v>
      </c>
      <c r="C20" s="44">
        <v>93.673312188491167</v>
      </c>
      <c r="D20" s="44">
        <v>86.377808873158287</v>
      </c>
      <c r="E20" s="43">
        <v>75.01814865054493</v>
      </c>
      <c r="F20" s="43">
        <v>92.055962337104404</v>
      </c>
      <c r="G20" s="43">
        <v>99.045951302378256</v>
      </c>
    </row>
    <row r="21" spans="2:7">
      <c r="B21" s="15" t="s">
        <v>29</v>
      </c>
      <c r="C21" s="44">
        <v>22.231264072048891</v>
      </c>
      <c r="D21" s="44">
        <v>23.583123659059879</v>
      </c>
      <c r="E21" s="43">
        <v>24.111535102739726</v>
      </c>
      <c r="F21" s="43">
        <v>25.063220740740739</v>
      </c>
      <c r="G21" s="43">
        <v>25.982826911559194</v>
      </c>
    </row>
    <row r="22" spans="2:7">
      <c r="B22" s="15" t="s">
        <v>30</v>
      </c>
      <c r="C22" s="44">
        <v>109.03551346552234</v>
      </c>
      <c r="D22" s="44">
        <v>50.390774732419729</v>
      </c>
      <c r="E22" s="43">
        <v>76.061200450681142</v>
      </c>
      <c r="F22" s="43">
        <v>85.81900265419047</v>
      </c>
      <c r="G22" s="43">
        <v>60.916505772489067</v>
      </c>
    </row>
    <row r="23" spans="2:7">
      <c r="B23" s="15" t="s">
        <v>31</v>
      </c>
      <c r="C23" s="44">
        <v>92.020579268292678</v>
      </c>
      <c r="D23" s="44">
        <v>88.029374960751483</v>
      </c>
      <c r="E23" s="43">
        <v>69.603072505919428</v>
      </c>
      <c r="F23" s="43">
        <v>76.746096016926373</v>
      </c>
      <c r="G23" s="43">
        <v>79.469190660760432</v>
      </c>
    </row>
    <row r="24" spans="2:7">
      <c r="B24" s="15" t="s">
        <v>32</v>
      </c>
      <c r="C24" s="44">
        <v>77.402398645854987</v>
      </c>
      <c r="D24" s="44">
        <v>59.631290570365849</v>
      </c>
      <c r="E24" s="43">
        <v>43.597702607054387</v>
      </c>
      <c r="F24" s="43">
        <v>70.572513612863901</v>
      </c>
      <c r="G24" s="43">
        <v>67.920056375981702</v>
      </c>
    </row>
    <row r="25" spans="2:7" ht="15.6">
      <c r="B25" s="14" t="s">
        <v>33</v>
      </c>
      <c r="C25" s="47">
        <v>146.26970144202636</v>
      </c>
      <c r="D25" s="47">
        <v>147.92137993744578</v>
      </c>
      <c r="E25" s="47">
        <v>149.21905719810033</v>
      </c>
      <c r="F25" s="47">
        <v>159.82585848648532</v>
      </c>
      <c r="G25" s="47">
        <v>189.71855305837141</v>
      </c>
    </row>
    <row r="27" spans="2:7">
      <c r="B27" t="s">
        <v>48</v>
      </c>
    </row>
  </sheetData>
  <pageMargins left="0.7" right="0.7" top="0.75" bottom="0.75" header="0.3" footer="0.3"/>
  <pageSetup paperSize="9"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28"/>
  <sheetViews>
    <sheetView view="pageLayout" topLeftCell="A2" zoomScaleNormal="100" workbookViewId="0">
      <selection activeCell="J17" sqref="J17"/>
    </sheetView>
  </sheetViews>
  <sheetFormatPr defaultRowHeight="14.4"/>
  <cols>
    <col min="2" max="2" width="33.5546875" customWidth="1"/>
    <col min="3" max="7" width="12.109375" customWidth="1"/>
  </cols>
  <sheetData>
    <row r="2" spans="2:7" ht="17.399999999999999">
      <c r="B2" s="27" t="s">
        <v>49</v>
      </c>
    </row>
    <row r="3" spans="2:7">
      <c r="B3" s="2"/>
    </row>
    <row r="4" spans="2:7">
      <c r="B4" s="11" t="s">
        <v>7</v>
      </c>
      <c r="C4" s="24" t="s">
        <v>8</v>
      </c>
      <c r="D4" s="24" t="s">
        <v>9</v>
      </c>
      <c r="E4" s="24" t="s">
        <v>10</v>
      </c>
      <c r="F4" s="24" t="s">
        <v>11</v>
      </c>
      <c r="G4" s="24" t="s">
        <v>12</v>
      </c>
    </row>
    <row r="5" spans="2:7">
      <c r="B5" s="15" t="s">
        <v>13</v>
      </c>
      <c r="C5" s="44">
        <v>7596</v>
      </c>
      <c r="D5" s="44">
        <v>6030</v>
      </c>
      <c r="E5" s="43">
        <v>4236</v>
      </c>
      <c r="F5" s="43">
        <v>3808</v>
      </c>
      <c r="G5" s="43">
        <v>1295</v>
      </c>
    </row>
    <row r="6" spans="2:7">
      <c r="B6" s="15" t="s">
        <v>50</v>
      </c>
      <c r="C6" s="44">
        <v>14758</v>
      </c>
      <c r="D6" s="44">
        <v>15414</v>
      </c>
      <c r="E6" s="43">
        <v>15883</v>
      </c>
      <c r="F6" s="43">
        <v>13960</v>
      </c>
      <c r="G6" s="43">
        <v>11725</v>
      </c>
    </row>
    <row r="7" spans="2:7">
      <c r="B7" s="15" t="s">
        <v>15</v>
      </c>
      <c r="C7" s="44">
        <v>596</v>
      </c>
      <c r="D7" s="44">
        <v>556</v>
      </c>
      <c r="E7" s="43">
        <v>454</v>
      </c>
      <c r="F7" s="43">
        <v>411</v>
      </c>
      <c r="G7" s="43">
        <v>354</v>
      </c>
    </row>
    <row r="8" spans="2:7">
      <c r="B8" s="15" t="s">
        <v>16</v>
      </c>
      <c r="C8" s="44">
        <v>14622</v>
      </c>
      <c r="D8" s="44">
        <v>13910</v>
      </c>
      <c r="E8" s="43">
        <v>12880</v>
      </c>
      <c r="F8" s="43">
        <v>14161</v>
      </c>
      <c r="G8" s="43">
        <v>14449</v>
      </c>
    </row>
    <row r="9" spans="2:7">
      <c r="B9" s="15" t="s">
        <v>17</v>
      </c>
      <c r="C9" s="44">
        <v>26067</v>
      </c>
      <c r="D9" s="44">
        <v>20478</v>
      </c>
      <c r="E9" s="43">
        <v>15337</v>
      </c>
      <c r="F9" s="43">
        <v>11844</v>
      </c>
      <c r="G9" s="43">
        <v>12126</v>
      </c>
    </row>
    <row r="10" spans="2:7">
      <c r="B10" s="15" t="s">
        <v>18</v>
      </c>
      <c r="C10" s="44">
        <v>4613</v>
      </c>
      <c r="D10" s="44">
        <v>4391</v>
      </c>
      <c r="E10" s="43">
        <v>4853</v>
      </c>
      <c r="F10" s="43">
        <v>4852</v>
      </c>
      <c r="G10" s="43">
        <v>2575</v>
      </c>
    </row>
    <row r="11" spans="2:7">
      <c r="B11" s="15" t="s">
        <v>19</v>
      </c>
      <c r="C11" s="44">
        <v>7660</v>
      </c>
      <c r="D11" s="44">
        <v>6235</v>
      </c>
      <c r="E11" s="43">
        <v>4850</v>
      </c>
      <c r="F11" s="43">
        <v>4157</v>
      </c>
      <c r="G11" s="43">
        <v>3052</v>
      </c>
    </row>
    <row r="12" spans="2:7">
      <c r="B12" s="15" t="s">
        <v>20</v>
      </c>
      <c r="C12" s="44">
        <v>6845</v>
      </c>
      <c r="D12" s="44">
        <v>7905</v>
      </c>
      <c r="E12" s="43">
        <v>6659</v>
      </c>
      <c r="F12" s="43">
        <v>4274</v>
      </c>
      <c r="G12" s="43">
        <v>2850</v>
      </c>
    </row>
    <row r="13" spans="2:7">
      <c r="B13" s="15" t="s">
        <v>21</v>
      </c>
      <c r="C13" s="44">
        <v>28934</v>
      </c>
      <c r="D13" s="44">
        <v>30432</v>
      </c>
      <c r="E13" s="43">
        <v>39283</v>
      </c>
      <c r="F13" s="43">
        <v>45510</v>
      </c>
      <c r="G13" s="43">
        <v>38516</v>
      </c>
    </row>
    <row r="14" spans="2:7">
      <c r="B14" s="15" t="s">
        <v>22</v>
      </c>
      <c r="C14" s="44">
        <v>7136</v>
      </c>
      <c r="D14" s="44">
        <v>7509</v>
      </c>
      <c r="E14" s="43">
        <v>7533</v>
      </c>
      <c r="F14" s="43">
        <v>6792</v>
      </c>
      <c r="G14" s="43">
        <v>6398</v>
      </c>
    </row>
    <row r="15" spans="2:7">
      <c r="B15" s="16" t="s">
        <v>23</v>
      </c>
      <c r="C15" s="44">
        <v>27731</v>
      </c>
      <c r="D15" s="44">
        <v>23260</v>
      </c>
      <c r="E15" s="43">
        <v>22217</v>
      </c>
      <c r="F15" s="43">
        <v>17627</v>
      </c>
      <c r="G15" s="43">
        <v>15402</v>
      </c>
    </row>
    <row r="16" spans="2:7">
      <c r="B16" s="13" t="s">
        <v>24</v>
      </c>
      <c r="C16" s="46"/>
      <c r="D16" s="46"/>
      <c r="E16" s="45"/>
      <c r="F16" s="45"/>
      <c r="G16" s="45"/>
    </row>
    <row r="17" spans="2:8">
      <c r="B17" s="15" t="s">
        <v>25</v>
      </c>
      <c r="C17" s="44">
        <v>2178</v>
      </c>
      <c r="D17" s="44">
        <v>1698</v>
      </c>
      <c r="E17" s="43">
        <v>1838</v>
      </c>
      <c r="F17" s="43">
        <v>2190</v>
      </c>
      <c r="G17" s="43">
        <v>2469</v>
      </c>
    </row>
    <row r="18" spans="2:8">
      <c r="B18" s="15" t="s">
        <v>26</v>
      </c>
      <c r="C18" s="44">
        <v>4909</v>
      </c>
      <c r="D18" s="44">
        <v>7053</v>
      </c>
      <c r="E18" s="43">
        <v>3709</v>
      </c>
      <c r="F18" s="43">
        <v>3563</v>
      </c>
      <c r="G18" s="43">
        <v>2969</v>
      </c>
    </row>
    <row r="19" spans="2:8">
      <c r="B19" s="15" t="s">
        <v>27</v>
      </c>
      <c r="C19" s="44">
        <v>180</v>
      </c>
      <c r="D19" s="44">
        <v>190</v>
      </c>
      <c r="E19" s="43">
        <v>162</v>
      </c>
      <c r="F19" s="43">
        <v>87</v>
      </c>
      <c r="G19" s="43">
        <v>66</v>
      </c>
    </row>
    <row r="20" spans="2:8">
      <c r="B20" s="15" t="s">
        <v>28</v>
      </c>
      <c r="C20" s="44">
        <v>5205</v>
      </c>
      <c r="D20" s="44">
        <v>5295</v>
      </c>
      <c r="E20" s="43">
        <v>4575</v>
      </c>
      <c r="F20" s="43">
        <v>4746</v>
      </c>
      <c r="G20" s="43">
        <v>5186</v>
      </c>
    </row>
    <row r="21" spans="2:8">
      <c r="B21" s="15" t="s">
        <v>29</v>
      </c>
      <c r="C21" s="44">
        <v>433</v>
      </c>
      <c r="D21" s="44">
        <v>591</v>
      </c>
      <c r="E21" s="43">
        <v>798</v>
      </c>
      <c r="F21" s="43">
        <v>646</v>
      </c>
      <c r="G21" s="43">
        <v>538</v>
      </c>
    </row>
    <row r="22" spans="2:8">
      <c r="B22" s="15" t="s">
        <v>30</v>
      </c>
      <c r="C22" s="44">
        <v>403</v>
      </c>
      <c r="D22" s="44">
        <v>362</v>
      </c>
      <c r="E22" s="43">
        <v>281</v>
      </c>
      <c r="F22" s="43">
        <v>136</v>
      </c>
      <c r="G22" s="43">
        <v>0</v>
      </c>
    </row>
    <row r="23" spans="2:8">
      <c r="B23" s="15" t="s">
        <v>31</v>
      </c>
      <c r="C23" s="44">
        <v>6377</v>
      </c>
      <c r="D23" s="44">
        <v>5662</v>
      </c>
      <c r="E23" s="43">
        <v>4704</v>
      </c>
      <c r="F23" s="43">
        <v>5054</v>
      </c>
      <c r="G23" s="43">
        <v>4711</v>
      </c>
    </row>
    <row r="24" spans="2:8">
      <c r="B24" s="15" t="s">
        <v>32</v>
      </c>
      <c r="C24" s="44">
        <v>1852</v>
      </c>
      <c r="D24" s="44">
        <v>1594</v>
      </c>
      <c r="E24" s="43">
        <v>1386</v>
      </c>
      <c r="F24" s="43">
        <v>658</v>
      </c>
      <c r="G24" s="43">
        <v>510</v>
      </c>
    </row>
    <row r="25" spans="2:8" ht="15.6">
      <c r="B25" s="14" t="s">
        <v>33</v>
      </c>
      <c r="C25" s="47">
        <f>SUM(C5:C24)</f>
        <v>168095</v>
      </c>
      <c r="D25" s="47">
        <f>SUM(D5:D24)</f>
        <v>158565</v>
      </c>
      <c r="E25" s="47">
        <f>SUM(E5:E24)</f>
        <v>151638</v>
      </c>
      <c r="F25" s="47">
        <f>SUM(F5:F24)</f>
        <v>144476</v>
      </c>
      <c r="G25" s="47">
        <f>SUM(G5:G24)</f>
        <v>125191</v>
      </c>
    </row>
    <row r="27" spans="2:8">
      <c r="B27" s="42"/>
      <c r="C27" s="42"/>
      <c r="D27" s="42"/>
      <c r="E27" s="42"/>
      <c r="F27" s="42"/>
      <c r="G27" s="42"/>
      <c r="H27" s="42"/>
    </row>
    <row r="28" spans="2:8">
      <c r="B28" s="42"/>
      <c r="C28" s="42"/>
      <c r="D28" s="42"/>
      <c r="E28" s="42"/>
      <c r="F28" s="42"/>
      <c r="G28" s="42"/>
      <c r="H28" s="42"/>
    </row>
  </sheetData>
  <pageMargins left="0.7" right="0.7" top="0.75" bottom="0.75" header="0.3" footer="0.3"/>
  <pageSetup paperSize="9"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G28"/>
  <sheetViews>
    <sheetView view="pageLayout" topLeftCell="A2" zoomScaleNormal="100" workbookViewId="0">
      <selection activeCell="I23" sqref="I23"/>
    </sheetView>
  </sheetViews>
  <sheetFormatPr defaultRowHeight="14.4"/>
  <cols>
    <col min="2" max="2" width="33" customWidth="1"/>
    <col min="3" max="5" width="11" customWidth="1"/>
    <col min="6" max="7" width="11.109375" customWidth="1"/>
  </cols>
  <sheetData>
    <row r="2" spans="2:7" ht="17.399999999999999">
      <c r="B2" s="27" t="s">
        <v>51</v>
      </c>
    </row>
    <row r="3" spans="2:7">
      <c r="B3" s="2"/>
    </row>
    <row r="4" spans="2:7">
      <c r="B4" s="11" t="s">
        <v>7</v>
      </c>
      <c r="C4" s="24" t="s">
        <v>8</v>
      </c>
      <c r="D4" s="24" t="s">
        <v>9</v>
      </c>
      <c r="E4" s="24" t="s">
        <v>10</v>
      </c>
      <c r="F4" s="24" t="s">
        <v>11</v>
      </c>
      <c r="G4" s="24" t="s">
        <v>12</v>
      </c>
    </row>
    <row r="5" spans="2:7">
      <c r="B5" s="15" t="s">
        <v>13</v>
      </c>
      <c r="C5" s="44">
        <v>25.448489423097218</v>
      </c>
      <c r="D5" s="44">
        <v>19.961573144103355</v>
      </c>
      <c r="E5" s="43">
        <v>13.875299837171587</v>
      </c>
      <c r="F5" s="43">
        <v>12.354462773907816</v>
      </c>
      <c r="G5" s="43">
        <v>4.1600010279539221</v>
      </c>
    </row>
    <row r="6" spans="2:7">
      <c r="B6" s="15" t="s">
        <v>50</v>
      </c>
      <c r="C6" s="44">
        <v>99.867501986116807</v>
      </c>
      <c r="D6" s="44">
        <v>103.80797612160632</v>
      </c>
      <c r="E6" s="43">
        <v>106.35690600039642</v>
      </c>
      <c r="F6" s="43">
        <v>93.139191050097665</v>
      </c>
      <c r="G6" s="43">
        <v>77.95012122989003</v>
      </c>
    </row>
    <row r="7" spans="2:7">
      <c r="B7" s="15" t="s">
        <v>15</v>
      </c>
      <c r="C7" s="44">
        <v>60.288494608428252</v>
      </c>
      <c r="D7" s="44">
        <v>56.039348492178682</v>
      </c>
      <c r="E7" s="43">
        <v>45.332454642582547</v>
      </c>
      <c r="F7" s="43">
        <v>40.819907402042979</v>
      </c>
      <c r="G7" s="43">
        <v>34.982311204221595</v>
      </c>
    </row>
    <row r="8" spans="2:7">
      <c r="B8" s="15" t="s">
        <v>16</v>
      </c>
      <c r="C8" s="44">
        <v>117.73126964100095</v>
      </c>
      <c r="D8" s="44">
        <v>111.35946611501967</v>
      </c>
      <c r="E8" s="43">
        <v>102.31869413383411</v>
      </c>
      <c r="F8" s="43">
        <v>111.81737784656202</v>
      </c>
      <c r="G8" s="43">
        <v>113.44124475248861</v>
      </c>
    </row>
    <row r="9" spans="2:7">
      <c r="B9" s="15" t="s">
        <v>17</v>
      </c>
      <c r="C9" s="44">
        <v>60.889907860420628</v>
      </c>
      <c r="D9" s="44">
        <v>45.804723089221909</v>
      </c>
      <c r="E9" s="43">
        <v>34.21858709385647</v>
      </c>
      <c r="F9" s="43">
        <v>26.210440359298133</v>
      </c>
      <c r="G9" s="43">
        <v>27.646800383306953</v>
      </c>
    </row>
    <row r="10" spans="2:7">
      <c r="B10" s="15" t="s">
        <v>18</v>
      </c>
      <c r="C10" s="44">
        <v>46.246819465971036</v>
      </c>
      <c r="D10" s="44">
        <v>43.632930888855768</v>
      </c>
      <c r="E10" s="43">
        <v>47.808474502803691</v>
      </c>
      <c r="F10" s="43">
        <v>47.447728777360432</v>
      </c>
      <c r="G10" s="43">
        <v>25.009129546319819</v>
      </c>
    </row>
    <row r="11" spans="2:7">
      <c r="B11" s="15" t="s">
        <v>19</v>
      </c>
      <c r="C11" s="44">
        <v>37.850992600279191</v>
      </c>
      <c r="D11" s="44">
        <v>30.621636408462674</v>
      </c>
      <c r="E11" s="43">
        <v>23.677131796191155</v>
      </c>
      <c r="F11" s="43">
        <v>20.008943135998724</v>
      </c>
      <c r="G11" s="43">
        <v>14.615745256946429</v>
      </c>
    </row>
    <row r="12" spans="2:7">
      <c r="B12" s="15" t="s">
        <v>20</v>
      </c>
      <c r="C12" s="44">
        <v>11.765065815617271</v>
      </c>
      <c r="D12" s="44">
        <v>13.445585689202352</v>
      </c>
      <c r="E12" s="43">
        <v>11.224897797634259</v>
      </c>
      <c r="F12" s="43">
        <v>7.1474727312376336</v>
      </c>
      <c r="G12" s="43">
        <v>4.7451670473622611</v>
      </c>
    </row>
    <row r="13" spans="2:7">
      <c r="B13" s="15" t="s">
        <v>21</v>
      </c>
      <c r="C13" s="44">
        <v>87.695715809385021</v>
      </c>
      <c r="D13" s="44">
        <v>91.448380436321031</v>
      </c>
      <c r="E13" s="43">
        <v>117.45875503228075</v>
      </c>
      <c r="F13" s="43">
        <v>134.96957623823687</v>
      </c>
      <c r="G13" s="43">
        <v>113.58773691268202</v>
      </c>
    </row>
    <row r="14" spans="2:7">
      <c r="B14" s="15" t="s">
        <v>22</v>
      </c>
      <c r="C14" s="44">
        <v>57.08124158099681</v>
      </c>
      <c r="D14" s="44">
        <v>59.504941707504173</v>
      </c>
      <c r="E14" s="43">
        <v>59.226261142761004</v>
      </c>
      <c r="F14" s="43">
        <v>53.076681425818464</v>
      </c>
      <c r="G14" s="43">
        <v>49.742076681166353</v>
      </c>
    </row>
    <row r="15" spans="2:7">
      <c r="B15" s="16" t="s">
        <v>23</v>
      </c>
      <c r="C15" s="44">
        <v>118.89617903841199</v>
      </c>
      <c r="D15" s="44">
        <v>98.992666626661034</v>
      </c>
      <c r="E15" s="43">
        <v>93.805192408944535</v>
      </c>
      <c r="F15" s="43">
        <v>73.789785973200921</v>
      </c>
      <c r="G15" s="43">
        <v>64.184600946558263</v>
      </c>
    </row>
    <row r="16" spans="2:7">
      <c r="B16" s="13" t="s">
        <v>24</v>
      </c>
      <c r="C16" s="46"/>
      <c r="D16" s="46"/>
      <c r="E16" s="45"/>
      <c r="F16" s="45"/>
      <c r="G16" s="45"/>
    </row>
    <row r="17" spans="2:7">
      <c r="B17" s="15" t="s">
        <v>25</v>
      </c>
      <c r="C17" s="44">
        <v>14.848538768798434</v>
      </c>
      <c r="D17" s="44">
        <v>11.454259190053007</v>
      </c>
      <c r="E17" s="43">
        <v>12.276691785570678</v>
      </c>
      <c r="F17" s="43">
        <v>14.513884286566373</v>
      </c>
      <c r="G17" s="43">
        <v>16.240087560974327</v>
      </c>
    </row>
    <row r="18" spans="2:7">
      <c r="B18" s="15" t="s">
        <v>26</v>
      </c>
      <c r="C18" s="44">
        <v>95.363533404433468</v>
      </c>
      <c r="D18" s="44">
        <v>135.61818471992817</v>
      </c>
      <c r="E18" s="43">
        <v>70.720899370013882</v>
      </c>
      <c r="F18" s="43">
        <v>67.496528560522393</v>
      </c>
      <c r="G18" s="43">
        <v>56.00513081696942</v>
      </c>
    </row>
    <row r="19" spans="2:7">
      <c r="B19" s="15" t="s">
        <v>27</v>
      </c>
      <c r="C19" s="44">
        <v>12.954206878683854</v>
      </c>
      <c r="D19" s="44">
        <v>13.570653105536826</v>
      </c>
      <c r="E19" s="43">
        <v>11.448116007575543</v>
      </c>
      <c r="F19" s="43">
        <v>6.0940586430562753</v>
      </c>
      <c r="G19" s="43">
        <v>4.5897079276773294</v>
      </c>
    </row>
    <row r="20" spans="2:7">
      <c r="B20" s="15" t="s">
        <v>28</v>
      </c>
      <c r="C20" s="44">
        <v>66.87154240079758</v>
      </c>
      <c r="D20" s="44">
        <v>67.556877915344018</v>
      </c>
      <c r="E20" s="43">
        <v>57.869784762348083</v>
      </c>
      <c r="F20" s="43">
        <v>59.692857232696497</v>
      </c>
      <c r="G20" s="43">
        <v>64.888996773067433</v>
      </c>
    </row>
    <row r="21" spans="2:7">
      <c r="B21" s="15" t="s">
        <v>29</v>
      </c>
      <c r="C21" s="44">
        <v>14.111083229319769</v>
      </c>
      <c r="D21" s="44">
        <v>19.150321926308525</v>
      </c>
      <c r="E21" s="43">
        <v>25.823320594259972</v>
      </c>
      <c r="F21" s="43">
        <v>20.790087698125351</v>
      </c>
      <c r="G21" s="43">
        <v>17.262235170681151</v>
      </c>
    </row>
    <row r="22" spans="2:7">
      <c r="B22" s="15" t="s">
        <v>30</v>
      </c>
      <c r="C22" s="44">
        <v>14.898281337222413</v>
      </c>
      <c r="D22" s="44">
        <v>12.652432098031884</v>
      </c>
      <c r="E22" s="43">
        <v>9.759180923406058</v>
      </c>
      <c r="F22" s="43">
        <v>4.7050032173919059</v>
      </c>
      <c r="G22" s="43">
        <v>0</v>
      </c>
    </row>
    <row r="23" spans="2:7">
      <c r="B23" s="15" t="s">
        <v>31</v>
      </c>
      <c r="C23" s="44">
        <v>64.805988532683486</v>
      </c>
      <c r="D23" s="44">
        <v>56.969106685770406</v>
      </c>
      <c r="E23" s="43">
        <v>46.868461431161947</v>
      </c>
      <c r="F23" s="43">
        <v>49.800021480816547</v>
      </c>
      <c r="G23" s="43">
        <v>46.075602718959367</v>
      </c>
    </row>
    <row r="24" spans="2:7">
      <c r="B24" s="15" t="s">
        <v>32</v>
      </c>
      <c r="C24" s="44">
        <v>32.775164495223535</v>
      </c>
      <c r="D24" s="44">
        <v>28.090333154170818</v>
      </c>
      <c r="E24" s="43">
        <v>24.26462092219565</v>
      </c>
      <c r="F24" s="43">
        <v>11.450527803204059</v>
      </c>
      <c r="G24" s="43">
        <v>8.8372133320626229</v>
      </c>
    </row>
    <row r="25" spans="2:7" ht="15.6">
      <c r="B25" s="14" t="s">
        <v>33</v>
      </c>
      <c r="C25" s="47">
        <v>54.521559409687477</v>
      </c>
      <c r="D25" s="47">
        <v>50.711379286193321</v>
      </c>
      <c r="E25" s="47">
        <v>48.149198692968888</v>
      </c>
      <c r="F25" s="47">
        <v>45.502534815103488</v>
      </c>
      <c r="G25" s="47">
        <v>39.392259600815073</v>
      </c>
    </row>
    <row r="27" spans="2:7">
      <c r="B27" s="42"/>
      <c r="C27" s="42"/>
      <c r="D27" s="42"/>
      <c r="E27" s="42"/>
    </row>
    <row r="28" spans="2:7">
      <c r="B28" s="42"/>
      <c r="C28" s="42"/>
      <c r="D28" s="42"/>
      <c r="E28" s="42"/>
    </row>
  </sheetData>
  <pageMargins left="0.7" right="0.7" top="0.75" bottom="0.75" header="0.3" footer="0.3"/>
  <pageSetup paperSize="9" orientation="landscape" r:id="rId1"/>
  <headerFooter>
    <oddHeader>&amp;R&amp;G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O36"/>
  <sheetViews>
    <sheetView view="pageLayout" topLeftCell="A2" zoomScaleNormal="100" workbookViewId="0">
      <selection activeCell="G22" sqref="G22"/>
    </sheetView>
  </sheetViews>
  <sheetFormatPr defaultRowHeight="14.4"/>
  <cols>
    <col min="2" max="2" width="33.33203125" customWidth="1"/>
    <col min="3" max="7" width="12.88671875" customWidth="1"/>
  </cols>
  <sheetData>
    <row r="2" spans="2:7" ht="17.399999999999999">
      <c r="B2" s="27" t="s">
        <v>52</v>
      </c>
    </row>
    <row r="3" spans="2:7">
      <c r="B3" s="2"/>
    </row>
    <row r="4" spans="2:7">
      <c r="B4" s="11" t="s">
        <v>7</v>
      </c>
      <c r="C4" s="24" t="s">
        <v>8</v>
      </c>
      <c r="D4" s="24" t="s">
        <v>9</v>
      </c>
      <c r="E4" s="24" t="s">
        <v>10</v>
      </c>
      <c r="F4" s="24" t="s">
        <v>11</v>
      </c>
      <c r="G4" s="24" t="s">
        <v>12</v>
      </c>
    </row>
    <row r="5" spans="2:7">
      <c r="B5" s="15" t="s">
        <v>13</v>
      </c>
      <c r="C5" s="44">
        <v>175345</v>
      </c>
      <c r="D5" s="44">
        <v>277418</v>
      </c>
      <c r="E5" s="43">
        <v>336296</v>
      </c>
      <c r="F5" s="43">
        <v>380853</v>
      </c>
      <c r="G5" s="43">
        <v>444387</v>
      </c>
    </row>
    <row r="6" spans="2:7">
      <c r="B6" s="15" t="s">
        <v>50</v>
      </c>
      <c r="C6" s="44">
        <v>78683</v>
      </c>
      <c r="D6" s="44">
        <v>116290</v>
      </c>
      <c r="E6" s="43">
        <v>144933</v>
      </c>
      <c r="F6" s="43">
        <v>167957</v>
      </c>
      <c r="G6" s="43">
        <v>243707</v>
      </c>
    </row>
    <row r="7" spans="2:7">
      <c r="B7" s="15" t="s">
        <v>15</v>
      </c>
      <c r="C7" s="44">
        <v>2072</v>
      </c>
      <c r="D7" s="44">
        <v>4024</v>
      </c>
      <c r="E7" s="43">
        <v>5432</v>
      </c>
      <c r="F7" s="43">
        <v>6959</v>
      </c>
      <c r="G7" s="43">
        <v>9421</v>
      </c>
    </row>
    <row r="8" spans="2:7">
      <c r="B8" s="15" t="s">
        <v>16</v>
      </c>
      <c r="C8" s="44">
        <v>29927</v>
      </c>
      <c r="D8" s="44">
        <v>48641</v>
      </c>
      <c r="E8" s="43">
        <v>109597</v>
      </c>
      <c r="F8" s="43">
        <v>130274</v>
      </c>
      <c r="G8" s="43">
        <v>159057</v>
      </c>
    </row>
    <row r="9" spans="2:7">
      <c r="B9" s="15" t="s">
        <v>17</v>
      </c>
      <c r="C9" s="44">
        <v>105379</v>
      </c>
      <c r="D9" s="44">
        <v>236127</v>
      </c>
      <c r="E9" s="43">
        <v>320248</v>
      </c>
      <c r="F9" s="43">
        <v>386904</v>
      </c>
      <c r="G9" s="43">
        <v>415030</v>
      </c>
    </row>
    <row r="10" spans="2:7">
      <c r="B10" s="15" t="s">
        <v>18</v>
      </c>
      <c r="C10" s="44">
        <v>45093</v>
      </c>
      <c r="D10" s="44">
        <v>58073</v>
      </c>
      <c r="E10" s="43">
        <v>78981</v>
      </c>
      <c r="F10" s="43">
        <v>107219</v>
      </c>
      <c r="G10" s="43">
        <v>133567</v>
      </c>
    </row>
    <row r="11" spans="2:7">
      <c r="B11" s="15" t="s">
        <v>19</v>
      </c>
      <c r="C11" s="44">
        <v>36441</v>
      </c>
      <c r="D11" s="44">
        <v>56487</v>
      </c>
      <c r="E11" s="43">
        <v>166384</v>
      </c>
      <c r="F11" s="43">
        <v>235901</v>
      </c>
      <c r="G11" s="43">
        <v>310591</v>
      </c>
    </row>
    <row r="12" spans="2:7">
      <c r="B12" s="15" t="s">
        <v>20</v>
      </c>
      <c r="C12" s="44">
        <v>197324</v>
      </c>
      <c r="D12" s="44">
        <v>284379</v>
      </c>
      <c r="E12" s="43">
        <v>358899</v>
      </c>
      <c r="F12" s="43">
        <v>441936</v>
      </c>
      <c r="G12" s="43">
        <v>606751</v>
      </c>
    </row>
    <row r="13" spans="2:7">
      <c r="B13" s="15" t="s">
        <v>21</v>
      </c>
      <c r="C13" s="44">
        <v>128831</v>
      </c>
      <c r="D13" s="44">
        <v>186224</v>
      </c>
      <c r="E13" s="43">
        <v>294490</v>
      </c>
      <c r="F13" s="43">
        <v>401987</v>
      </c>
      <c r="G13" s="43">
        <v>540380</v>
      </c>
    </row>
    <row r="14" spans="2:7">
      <c r="B14" s="15" t="s">
        <v>22</v>
      </c>
      <c r="C14" s="44">
        <v>30932</v>
      </c>
      <c r="D14" s="44">
        <v>49323</v>
      </c>
      <c r="E14" s="43">
        <v>76285</v>
      </c>
      <c r="F14" s="43">
        <v>113763</v>
      </c>
      <c r="G14" s="43">
        <v>152838</v>
      </c>
    </row>
    <row r="15" spans="2:7">
      <c r="B15" s="16" t="s">
        <v>23</v>
      </c>
      <c r="C15" s="44">
        <v>77395</v>
      </c>
      <c r="D15" s="44">
        <v>88702</v>
      </c>
      <c r="E15" s="43">
        <v>109194</v>
      </c>
      <c r="F15" s="43">
        <v>212872</v>
      </c>
      <c r="G15" s="43">
        <v>243593</v>
      </c>
    </row>
    <row r="16" spans="2:7">
      <c r="B16" s="13" t="s">
        <v>24</v>
      </c>
      <c r="C16" s="46"/>
      <c r="D16" s="46"/>
      <c r="E16" s="45"/>
      <c r="F16" s="45"/>
      <c r="G16" s="45"/>
    </row>
    <row r="17" spans="2:15">
      <c r="B17" s="15" t="s">
        <v>25</v>
      </c>
      <c r="C17" s="44">
        <v>66458</v>
      </c>
      <c r="D17" s="44">
        <v>92752</v>
      </c>
      <c r="E17" s="43">
        <v>120261</v>
      </c>
      <c r="F17" s="43">
        <v>155690</v>
      </c>
      <c r="G17" s="43">
        <v>193971</v>
      </c>
    </row>
    <row r="18" spans="2:15">
      <c r="B18" s="15" t="s">
        <v>26</v>
      </c>
      <c r="C18" s="44">
        <v>12697</v>
      </c>
      <c r="D18" s="44">
        <v>21167</v>
      </c>
      <c r="E18" s="43">
        <v>33764</v>
      </c>
      <c r="F18" s="43">
        <v>46258</v>
      </c>
      <c r="G18" s="43">
        <v>57341</v>
      </c>
    </row>
    <row r="19" spans="2:15">
      <c r="B19" s="15" t="s">
        <v>27</v>
      </c>
      <c r="C19" s="44">
        <v>4754</v>
      </c>
      <c r="D19" s="44">
        <v>7730</v>
      </c>
      <c r="E19" s="43">
        <v>10196</v>
      </c>
      <c r="F19" s="43">
        <v>11179</v>
      </c>
      <c r="G19" s="43">
        <v>14859</v>
      </c>
    </row>
    <row r="20" spans="2:15">
      <c r="B20" s="15" t="s">
        <v>28</v>
      </c>
      <c r="C20" s="44">
        <v>14922</v>
      </c>
      <c r="D20" s="44">
        <v>20614</v>
      </c>
      <c r="E20" s="43">
        <v>63791</v>
      </c>
      <c r="F20" s="43">
        <v>78517</v>
      </c>
      <c r="G20" s="43">
        <v>103685</v>
      </c>
    </row>
    <row r="21" spans="2:15">
      <c r="B21" s="15" t="s">
        <v>29</v>
      </c>
      <c r="C21" s="44">
        <v>31690</v>
      </c>
      <c r="D21" s="44">
        <v>31529</v>
      </c>
      <c r="E21" s="43">
        <v>31838</v>
      </c>
      <c r="F21" s="43">
        <v>38739</v>
      </c>
      <c r="G21" s="43">
        <v>48280</v>
      </c>
    </row>
    <row r="22" spans="2:15">
      <c r="B22" s="15" t="s">
        <v>30</v>
      </c>
      <c r="C22" s="44">
        <v>13081</v>
      </c>
      <c r="D22" s="44">
        <v>13167</v>
      </c>
      <c r="E22" s="43">
        <v>19597</v>
      </c>
      <c r="F22" s="43">
        <v>26917</v>
      </c>
      <c r="G22" s="43">
        <v>46227</v>
      </c>
    </row>
    <row r="23" spans="2:15">
      <c r="B23" s="15" t="s">
        <v>31</v>
      </c>
      <c r="C23" s="44">
        <v>29210</v>
      </c>
      <c r="D23" s="44">
        <v>47027</v>
      </c>
      <c r="E23" s="43">
        <v>72777</v>
      </c>
      <c r="F23" s="43">
        <v>100869</v>
      </c>
      <c r="G23" s="43">
        <v>130452</v>
      </c>
    </row>
    <row r="24" spans="2:15">
      <c r="B24" s="15" t="s">
        <v>32</v>
      </c>
      <c r="C24" s="44">
        <v>34416</v>
      </c>
      <c r="D24" s="44">
        <v>51129</v>
      </c>
      <c r="E24" s="43">
        <v>61691</v>
      </c>
      <c r="F24" s="43">
        <v>67606</v>
      </c>
      <c r="G24" s="43">
        <v>87249</v>
      </c>
    </row>
    <row r="25" spans="2:15" ht="15.6">
      <c r="B25" s="14" t="s">
        <v>33</v>
      </c>
      <c r="C25" s="47">
        <f>SUM(C5:C24)</f>
        <v>1114650</v>
      </c>
      <c r="D25" s="47">
        <f>SUM(D5:D24)</f>
        <v>1690803</v>
      </c>
      <c r="E25" s="47">
        <f>SUM(E5:E24)</f>
        <v>2414654</v>
      </c>
      <c r="F25" s="47">
        <f>SUM(F5:F24)</f>
        <v>3112400</v>
      </c>
      <c r="G25" s="47">
        <f>SUM(G5:G24)</f>
        <v>3941386</v>
      </c>
    </row>
    <row r="27" spans="2:15">
      <c r="B27" s="96" t="s">
        <v>53</v>
      </c>
      <c r="C27" s="96"/>
      <c r="D27" s="96"/>
      <c r="E27" s="96"/>
      <c r="F27" s="96"/>
      <c r="G27" s="96"/>
      <c r="H27" s="96"/>
      <c r="I27" s="96"/>
      <c r="J27" s="96"/>
      <c r="K27" s="96"/>
      <c r="L27" s="96"/>
      <c r="M27" s="96"/>
    </row>
    <row r="28" spans="2:15" ht="42" customHeight="1">
      <c r="B28" s="96"/>
      <c r="C28" s="96"/>
      <c r="D28" s="96"/>
      <c r="E28" s="96"/>
      <c r="F28" s="96"/>
      <c r="G28" s="96"/>
      <c r="H28" s="96"/>
      <c r="I28" s="96"/>
      <c r="J28" s="96"/>
      <c r="K28" s="96"/>
      <c r="L28" s="96"/>
      <c r="M28" s="96"/>
    </row>
    <row r="30" spans="2:15" ht="15" customHeight="1">
      <c r="B30" s="60" t="s">
        <v>54</v>
      </c>
      <c r="C30" s="60"/>
      <c r="D30" s="60"/>
      <c r="E30" s="60"/>
    </row>
    <row r="31" spans="2:15">
      <c r="B31" s="97" t="s">
        <v>55</v>
      </c>
      <c r="C31" s="97"/>
      <c r="D31" s="97"/>
      <c r="E31" s="97"/>
      <c r="F31" s="97"/>
      <c r="G31" s="97"/>
    </row>
    <row r="32" spans="2:15">
      <c r="B32" s="98" t="s">
        <v>56</v>
      </c>
      <c r="C32" s="98"/>
      <c r="D32" s="98"/>
      <c r="E32" s="98"/>
      <c r="F32" s="98"/>
      <c r="G32" s="98"/>
      <c r="H32" s="98"/>
      <c r="I32" s="98"/>
      <c r="J32" s="98"/>
      <c r="K32" s="98"/>
      <c r="L32" s="98"/>
      <c r="M32" s="98"/>
      <c r="N32" s="98"/>
      <c r="O32" s="98"/>
    </row>
    <row r="33" spans="2:15" ht="15" customHeight="1">
      <c r="B33" s="98"/>
      <c r="C33" s="98"/>
      <c r="D33" s="98"/>
      <c r="E33" s="98"/>
      <c r="F33" s="98"/>
      <c r="G33" s="98"/>
      <c r="H33" s="98"/>
      <c r="I33" s="98"/>
      <c r="J33" s="98"/>
      <c r="K33" s="98"/>
      <c r="L33" s="98"/>
      <c r="M33" s="98"/>
      <c r="N33" s="98"/>
      <c r="O33" s="98"/>
    </row>
    <row r="34" spans="2:15">
      <c r="B34" s="98" t="s">
        <v>57</v>
      </c>
      <c r="C34" s="98"/>
      <c r="D34" s="98"/>
      <c r="E34" s="98"/>
      <c r="F34" s="98"/>
      <c r="G34" s="98"/>
      <c r="H34" s="98"/>
      <c r="I34" s="98"/>
      <c r="J34" s="98"/>
      <c r="K34" s="98"/>
      <c r="L34" s="98"/>
      <c r="M34" s="98"/>
      <c r="N34" s="98"/>
      <c r="O34" s="98"/>
    </row>
    <row r="35" spans="2:15" ht="15" customHeight="1">
      <c r="B35" s="98"/>
      <c r="C35" s="98"/>
      <c r="D35" s="98"/>
      <c r="E35" s="98"/>
      <c r="F35" s="98"/>
      <c r="G35" s="98"/>
      <c r="H35" s="98"/>
      <c r="I35" s="98"/>
      <c r="J35" s="98"/>
      <c r="K35" s="98"/>
      <c r="L35" s="98"/>
      <c r="M35" s="98"/>
      <c r="N35" s="98"/>
      <c r="O35" s="98"/>
    </row>
    <row r="36" spans="2:15">
      <c r="B36" s="54" t="s">
        <v>58</v>
      </c>
      <c r="C36" s="2"/>
      <c r="D36" s="2"/>
      <c r="E36" s="2"/>
    </row>
  </sheetData>
  <mergeCells count="4">
    <mergeCell ref="B31:G31"/>
    <mergeCell ref="B27:M28"/>
    <mergeCell ref="B32:O33"/>
    <mergeCell ref="B34:O35"/>
  </mergeCells>
  <hyperlinks>
    <hyperlink ref="B36" r:id="rId1" xr:uid="{00000000-0004-0000-0C00-000000000000}"/>
  </hyperlinks>
  <pageMargins left="0.7" right="0.7" top="0.75" bottom="0.75" header="0.3" footer="0.3"/>
  <pageSetup paperSize="8" fitToWidth="0" orientation="landscape" r:id="rId2"/>
  <headerFooter>
    <oddHeader>&amp;R&amp;G</oddHeader>
  </headerFooter>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O36"/>
  <sheetViews>
    <sheetView view="pageLayout" zoomScaleNormal="100" workbookViewId="0">
      <selection activeCell="F26" sqref="F26"/>
    </sheetView>
  </sheetViews>
  <sheetFormatPr defaultRowHeight="14.4"/>
  <cols>
    <col min="2" max="2" width="32.88671875" customWidth="1"/>
    <col min="3" max="7" width="12.33203125" customWidth="1"/>
  </cols>
  <sheetData>
    <row r="2" spans="2:7" ht="17.399999999999999">
      <c r="B2" s="27" t="s">
        <v>59</v>
      </c>
    </row>
    <row r="3" spans="2:7">
      <c r="B3" s="2"/>
    </row>
    <row r="4" spans="2:7" ht="15.75" customHeight="1">
      <c r="B4" s="11" t="s">
        <v>7</v>
      </c>
      <c r="C4" s="24" t="s">
        <v>8</v>
      </c>
      <c r="D4" s="24" t="s">
        <v>9</v>
      </c>
      <c r="E4" s="24" t="s">
        <v>10</v>
      </c>
      <c r="F4" s="24" t="s">
        <v>11</v>
      </c>
      <c r="G4" s="24" t="s">
        <v>12</v>
      </c>
    </row>
    <row r="5" spans="2:7">
      <c r="B5" s="15" t="s">
        <v>13</v>
      </c>
      <c r="C5" s="44">
        <v>446.6555536648961</v>
      </c>
      <c r="D5" s="44">
        <v>918.35815895370899</v>
      </c>
      <c r="E5" s="43">
        <v>1101.559923050391</v>
      </c>
      <c r="F5" s="43">
        <v>1235.6182276342208</v>
      </c>
      <c r="G5" s="43">
        <v>1427.5292485014361</v>
      </c>
    </row>
    <row r="6" spans="2:7">
      <c r="B6" s="15" t="s">
        <v>50</v>
      </c>
      <c r="C6" s="44">
        <v>532.44847938566397</v>
      </c>
      <c r="D6" s="44">
        <v>783.1730597626572</v>
      </c>
      <c r="E6" s="43">
        <v>970.5109524243187</v>
      </c>
      <c r="F6" s="43">
        <v>1120.585896217855</v>
      </c>
      <c r="G6" s="43">
        <v>1620.2123833324358</v>
      </c>
    </row>
    <row r="7" spans="2:7">
      <c r="B7" s="15" t="s">
        <v>15</v>
      </c>
      <c r="C7" s="44">
        <v>209.5935584373546</v>
      </c>
      <c r="D7" s="44">
        <v>405.57974520238668</v>
      </c>
      <c r="E7" s="43">
        <v>542.39183616411549</v>
      </c>
      <c r="F7" s="43">
        <v>691.15750756889804</v>
      </c>
      <c r="G7" s="43">
        <v>930.98405043777291</v>
      </c>
    </row>
    <row r="8" spans="2:7">
      <c r="B8" s="15" t="s">
        <v>16</v>
      </c>
      <c r="C8" s="44">
        <v>240.96181825647895</v>
      </c>
      <c r="D8" s="44">
        <v>389.40588003599368</v>
      </c>
      <c r="E8" s="43">
        <v>870.6383479026257</v>
      </c>
      <c r="F8" s="43">
        <v>1028.6630239095416</v>
      </c>
      <c r="G8" s="43">
        <v>1248.7801278009954</v>
      </c>
    </row>
    <row r="9" spans="2:7">
      <c r="B9" s="15" t="s">
        <v>17</v>
      </c>
      <c r="C9" s="44">
        <v>246.15481645081005</v>
      </c>
      <c r="D9" s="44">
        <v>528.16348514936533</v>
      </c>
      <c r="E9" s="43">
        <v>714.50962245767414</v>
      </c>
      <c r="F9" s="43">
        <v>856.20771840373902</v>
      </c>
      <c r="G9" s="43">
        <v>946.25198442057422</v>
      </c>
    </row>
    <row r="10" spans="2:7">
      <c r="B10" s="15" t="s">
        <v>18</v>
      </c>
      <c r="C10" s="44">
        <v>452.07193370453763</v>
      </c>
      <c r="D10" s="44">
        <v>577.06563322899581</v>
      </c>
      <c r="E10" s="43">
        <v>778.06740669811211</v>
      </c>
      <c r="F10" s="43">
        <v>1048.4950601359869</v>
      </c>
      <c r="G10" s="43">
        <v>1297.2405460634172</v>
      </c>
    </row>
    <row r="11" spans="2:7">
      <c r="B11" s="15" t="s">
        <v>19</v>
      </c>
      <c r="C11" s="44">
        <v>180.06893229070155</v>
      </c>
      <c r="D11" s="44">
        <v>277.42171223814449</v>
      </c>
      <c r="E11" s="43">
        <v>812.2671952118493</v>
      </c>
      <c r="F11" s="43">
        <v>1135.465406477083</v>
      </c>
      <c r="G11" s="43">
        <v>1487.3915252622046</v>
      </c>
    </row>
    <row r="12" spans="2:7">
      <c r="B12" s="15" t="s">
        <v>20</v>
      </c>
      <c r="C12" s="44">
        <v>339.15702658887687</v>
      </c>
      <c r="D12" s="44">
        <v>483.6992046438553</v>
      </c>
      <c r="E12" s="43">
        <v>604.98642358809695</v>
      </c>
      <c r="F12" s="43">
        <v>739.05603859434598</v>
      </c>
      <c r="G12" s="43">
        <v>1010.2227547909121</v>
      </c>
    </row>
    <row r="13" spans="2:7">
      <c r="B13" s="15" t="s">
        <v>21</v>
      </c>
      <c r="C13" s="44">
        <v>390.47234269160447</v>
      </c>
      <c r="D13" s="44">
        <v>559.60446892657239</v>
      </c>
      <c r="E13" s="43">
        <v>880.54447902289428</v>
      </c>
      <c r="F13" s="43">
        <v>1192.1778739459487</v>
      </c>
      <c r="G13" s="43">
        <v>1593.6374824196464</v>
      </c>
    </row>
    <row r="14" spans="2:7">
      <c r="B14" s="15" t="s">
        <v>22</v>
      </c>
      <c r="C14" s="44">
        <v>247.42670467816609</v>
      </c>
      <c r="D14" s="44">
        <v>390.85926752420141</v>
      </c>
      <c r="E14" s="43">
        <v>599.77105154327933</v>
      </c>
      <c r="F14" s="43">
        <v>889.0109701185786</v>
      </c>
      <c r="G14" s="43">
        <v>1188.2587552041423</v>
      </c>
    </row>
    <row r="15" spans="2:7">
      <c r="B15" s="16" t="s">
        <v>23</v>
      </c>
      <c r="C15" s="44">
        <v>331.8297131974287</v>
      </c>
      <c r="D15" s="44">
        <v>377.5084916215859</v>
      </c>
      <c r="E15" s="43">
        <v>461.04173290283518</v>
      </c>
      <c r="F15" s="43">
        <v>891.12040163880556</v>
      </c>
      <c r="G15" s="43">
        <v>1015.1226787673656</v>
      </c>
    </row>
    <row r="16" spans="2:7">
      <c r="B16" s="13" t="s">
        <v>24</v>
      </c>
      <c r="C16" s="46"/>
      <c r="D16" s="46"/>
      <c r="E16" s="45"/>
      <c r="F16" s="45"/>
      <c r="G16" s="45"/>
    </row>
    <row r="17" spans="2:15">
      <c r="B17" s="15" t="s">
        <v>25</v>
      </c>
      <c r="C17" s="44">
        <v>453.07814026483305</v>
      </c>
      <c r="D17" s="44">
        <v>625.6804760870416</v>
      </c>
      <c r="E17" s="43">
        <v>803.26835191758187</v>
      </c>
      <c r="F17" s="43">
        <v>1031.8112532308305</v>
      </c>
      <c r="G17" s="43">
        <v>1275.8631123085263</v>
      </c>
    </row>
    <row r="18" spans="2:15">
      <c r="B18" s="15" t="s">
        <v>26</v>
      </c>
      <c r="C18" s="44">
        <v>246.65528287555341</v>
      </c>
      <c r="D18" s="44">
        <v>407.00838167683531</v>
      </c>
      <c r="E18" s="43">
        <v>643.79089952255288</v>
      </c>
      <c r="F18" s="43">
        <v>876.29930343885621</v>
      </c>
      <c r="G18" s="43">
        <v>1081.6403523664007</v>
      </c>
    </row>
    <row r="19" spans="2:15">
      <c r="B19" s="15" t="s">
        <v>27</v>
      </c>
      <c r="C19" s="44">
        <v>342.1349972292391</v>
      </c>
      <c r="D19" s="44">
        <v>552.11130792526137</v>
      </c>
      <c r="E19" s="43">
        <v>720.52463464963103</v>
      </c>
      <c r="F19" s="43">
        <v>783.0515123071965</v>
      </c>
      <c r="G19" s="43">
        <v>1033.3101529902642</v>
      </c>
    </row>
    <row r="20" spans="2:15">
      <c r="B20" s="15" t="s">
        <v>28</v>
      </c>
      <c r="C20" s="44">
        <v>191.71126910753151</v>
      </c>
      <c r="D20" s="44">
        <v>263.00613434313539</v>
      </c>
      <c r="E20" s="43">
        <v>806.9008611529938</v>
      </c>
      <c r="F20" s="43">
        <v>987.54826619039841</v>
      </c>
      <c r="G20" s="43">
        <v>1297.3420035510021</v>
      </c>
    </row>
    <row r="21" spans="2:15">
      <c r="B21" s="15" t="s">
        <v>29</v>
      </c>
      <c r="C21" s="44">
        <v>7346.7022139793671</v>
      </c>
      <c r="D21" s="44">
        <v>1021.6421320043679</v>
      </c>
      <c r="E21" s="43">
        <v>1030.279299599059</v>
      </c>
      <c r="F21" s="43">
        <v>1246.7294231233407</v>
      </c>
      <c r="G21" s="43">
        <v>1549.1091339042493</v>
      </c>
    </row>
    <row r="22" spans="2:15">
      <c r="B22" s="15" t="s">
        <v>30</v>
      </c>
      <c r="C22" s="44">
        <v>231.49672071383316</v>
      </c>
      <c r="D22" s="44">
        <v>460.2060039634967</v>
      </c>
      <c r="E22" s="43">
        <v>680.60736140921188</v>
      </c>
      <c r="F22" s="43">
        <v>931.21008531277892</v>
      </c>
      <c r="G22" s="43">
        <v>1555.2707012798255</v>
      </c>
    </row>
    <row r="23" spans="2:15">
      <c r="B23" s="15" t="s">
        <v>31</v>
      </c>
      <c r="C23" s="44">
        <v>951.92780861069377</v>
      </c>
      <c r="D23" s="44">
        <v>473.16958320588571</v>
      </c>
      <c r="E23" s="43">
        <v>725.11607516489653</v>
      </c>
      <c r="F23" s="43">
        <v>993.92132306064195</v>
      </c>
      <c r="G23" s="43">
        <v>1275.8765709814659</v>
      </c>
    </row>
    <row r="24" spans="2:15">
      <c r="B24" s="15" t="s">
        <v>32</v>
      </c>
      <c r="C24" s="44">
        <v>349.75112142713419</v>
      </c>
      <c r="D24" s="44">
        <v>901.02298860702615</v>
      </c>
      <c r="E24" s="43">
        <v>1080.0207282187389</v>
      </c>
      <c r="F24" s="43">
        <v>1176.480824716434</v>
      </c>
      <c r="G24" s="43">
        <v>1511.8392666845721</v>
      </c>
    </row>
    <row r="25" spans="2:15" ht="15.6">
      <c r="B25" s="14" t="s">
        <v>33</v>
      </c>
      <c r="C25" s="47">
        <v>361.53637048102649</v>
      </c>
      <c r="D25" s="47">
        <v>540.74324240048895</v>
      </c>
      <c r="E25" s="47">
        <v>766.7184691223315</v>
      </c>
      <c r="F25" s="47">
        <v>980.246472483513</v>
      </c>
      <c r="G25" s="47">
        <v>1240.1858000896082</v>
      </c>
    </row>
    <row r="27" spans="2:15" ht="15" customHeight="1">
      <c r="B27" s="96" t="s">
        <v>53</v>
      </c>
      <c r="C27" s="96"/>
      <c r="D27" s="96"/>
      <c r="E27" s="96"/>
      <c r="F27" s="96"/>
      <c r="G27" s="96"/>
      <c r="H27" s="96"/>
      <c r="I27" s="96"/>
      <c r="J27" s="96"/>
      <c r="K27" s="96"/>
      <c r="L27" s="96"/>
      <c r="M27" s="96"/>
      <c r="N27" s="96"/>
      <c r="O27" s="96"/>
    </row>
    <row r="28" spans="2:15" ht="42" customHeight="1">
      <c r="B28" s="96"/>
      <c r="C28" s="96"/>
      <c r="D28" s="96"/>
      <c r="E28" s="96"/>
      <c r="F28" s="96"/>
      <c r="G28" s="96"/>
      <c r="H28" s="96"/>
      <c r="I28" s="96"/>
      <c r="J28" s="96"/>
      <c r="K28" s="96"/>
      <c r="L28" s="96"/>
      <c r="M28" s="96"/>
      <c r="N28" s="96"/>
      <c r="O28" s="96"/>
    </row>
    <row r="30" spans="2:15" ht="15" customHeight="1">
      <c r="B30" s="60" t="s">
        <v>54</v>
      </c>
      <c r="C30" s="60"/>
      <c r="D30" s="60"/>
      <c r="E30" s="60"/>
    </row>
    <row r="31" spans="2:15">
      <c r="B31" s="97" t="s">
        <v>55</v>
      </c>
      <c r="C31" s="97"/>
      <c r="D31" s="97"/>
      <c r="E31" s="97"/>
      <c r="F31" s="97"/>
      <c r="G31" s="97"/>
    </row>
    <row r="32" spans="2:15" ht="15" customHeight="1">
      <c r="B32" s="98" t="s">
        <v>60</v>
      </c>
      <c r="C32" s="98"/>
      <c r="D32" s="98"/>
      <c r="E32" s="98"/>
      <c r="F32" s="98"/>
      <c r="G32" s="98"/>
      <c r="H32" s="98"/>
      <c r="I32" s="98"/>
      <c r="J32" s="98"/>
      <c r="K32" s="98"/>
      <c r="L32" s="98"/>
      <c r="M32" s="98"/>
      <c r="N32" s="98"/>
      <c r="O32" s="98"/>
    </row>
    <row r="33" spans="2:15" ht="15" customHeight="1">
      <c r="B33" s="98"/>
      <c r="C33" s="98"/>
      <c r="D33" s="98"/>
      <c r="E33" s="98"/>
      <c r="F33" s="98"/>
      <c r="G33" s="98"/>
      <c r="H33" s="98"/>
      <c r="I33" s="98"/>
      <c r="J33" s="98"/>
      <c r="K33" s="98"/>
      <c r="L33" s="98"/>
      <c r="M33" s="98"/>
      <c r="N33" s="98"/>
      <c r="O33" s="98"/>
    </row>
    <row r="34" spans="2:15">
      <c r="B34" s="98" t="s">
        <v>61</v>
      </c>
      <c r="C34" s="98"/>
      <c r="D34" s="98"/>
      <c r="E34" s="98"/>
      <c r="F34" s="98"/>
      <c r="G34" s="98"/>
      <c r="H34" s="98"/>
      <c r="I34" s="98"/>
      <c r="J34" s="98"/>
      <c r="K34" s="98"/>
      <c r="L34" s="98"/>
      <c r="M34" s="98"/>
      <c r="N34" s="98"/>
      <c r="O34" s="98"/>
    </row>
    <row r="35" spans="2:15" ht="15" customHeight="1">
      <c r="B35" s="98"/>
      <c r="C35" s="98"/>
      <c r="D35" s="98"/>
      <c r="E35" s="98"/>
      <c r="F35" s="98"/>
      <c r="G35" s="98"/>
      <c r="H35" s="98"/>
      <c r="I35" s="98"/>
      <c r="J35" s="98"/>
      <c r="K35" s="98"/>
      <c r="L35" s="98"/>
      <c r="M35" s="98"/>
      <c r="N35" s="98"/>
      <c r="O35" s="98"/>
    </row>
    <row r="36" spans="2:15">
      <c r="B36" s="54" t="s">
        <v>58</v>
      </c>
      <c r="C36" s="2"/>
      <c r="D36" s="2"/>
      <c r="E36" s="2"/>
    </row>
  </sheetData>
  <mergeCells count="4">
    <mergeCell ref="B31:G31"/>
    <mergeCell ref="B27:O28"/>
    <mergeCell ref="B32:O33"/>
    <mergeCell ref="B34:O35"/>
  </mergeCells>
  <hyperlinks>
    <hyperlink ref="B36" r:id="rId1" xr:uid="{00000000-0004-0000-0D00-000000000000}"/>
  </hyperlinks>
  <pageMargins left="0.7" right="0.7" top="0.75" bottom="0.75" header="0.3" footer="0.3"/>
  <pageSetup paperSize="8" orientation="landscape" r:id="rId2"/>
  <headerFooter>
    <oddHeader>&amp;R&amp;G</oddHeader>
  </headerFooter>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R35"/>
  <sheetViews>
    <sheetView view="pageLayout" topLeftCell="B1" zoomScaleNormal="100" workbookViewId="0">
      <selection activeCell="N17" sqref="N17:N19"/>
    </sheetView>
  </sheetViews>
  <sheetFormatPr defaultRowHeight="14.4"/>
  <cols>
    <col min="2" max="2" width="32.33203125" customWidth="1"/>
    <col min="3" max="5" width="10.88671875" customWidth="1"/>
    <col min="9" max="9" width="33.44140625" customWidth="1"/>
    <col min="10" max="11" width="10.88671875" customWidth="1"/>
  </cols>
  <sheetData>
    <row r="1" spans="2:14" ht="17.399999999999999">
      <c r="B1" s="27" t="s">
        <v>62</v>
      </c>
    </row>
    <row r="3" spans="2:14" ht="21">
      <c r="B3" s="75" t="s">
        <v>63</v>
      </c>
      <c r="I3" s="75" t="s">
        <v>64</v>
      </c>
    </row>
    <row r="4" spans="2:14">
      <c r="B4" s="11" t="s">
        <v>7</v>
      </c>
      <c r="C4" s="24" t="s">
        <v>8</v>
      </c>
      <c r="D4" s="24" t="s">
        <v>9</v>
      </c>
      <c r="E4" s="24" t="s">
        <v>10</v>
      </c>
      <c r="F4" s="24" t="s">
        <v>11</v>
      </c>
      <c r="G4" s="24" t="s">
        <v>12</v>
      </c>
      <c r="I4" s="11" t="s">
        <v>7</v>
      </c>
      <c r="J4" s="24" t="s">
        <v>8</v>
      </c>
      <c r="K4" s="24" t="s">
        <v>9</v>
      </c>
      <c r="L4" s="24" t="s">
        <v>10</v>
      </c>
      <c r="M4" s="24" t="s">
        <v>11</v>
      </c>
      <c r="N4" s="24" t="s">
        <v>12</v>
      </c>
    </row>
    <row r="5" spans="2:14">
      <c r="B5" s="15" t="s">
        <v>13</v>
      </c>
      <c r="C5" s="85">
        <f>'Priority Services per 10,000'!C5/100</f>
        <v>4.4665555366489613</v>
      </c>
      <c r="D5" s="85">
        <f>'Priority Services per 10,000'!D5/100</f>
        <v>9.1835815895370896</v>
      </c>
      <c r="E5" s="85">
        <f>'Priority Services per 10,000'!E5/100</f>
        <v>11.015599230503911</v>
      </c>
      <c r="F5" s="85">
        <f>'Priority Services per 10,000'!F5/100</f>
        <v>12.356182276342208</v>
      </c>
      <c r="G5" s="25">
        <f>'Priority Services per 10,000'!G5/100</f>
        <v>14.275292485014361</v>
      </c>
      <c r="I5" s="15" t="s">
        <v>13</v>
      </c>
      <c r="J5" s="85">
        <v>6</v>
      </c>
      <c r="K5" s="85">
        <v>9.4</v>
      </c>
      <c r="L5" s="36">
        <v>11.4</v>
      </c>
      <c r="M5" s="36">
        <v>12.7</v>
      </c>
      <c r="N5" s="76">
        <v>14.7</v>
      </c>
    </row>
    <row r="6" spans="2:14">
      <c r="B6" s="15" t="s">
        <v>50</v>
      </c>
      <c r="C6" s="85">
        <f>'Priority Services per 10,000'!C6/100</f>
        <v>5.32448479385664</v>
      </c>
      <c r="D6" s="85">
        <f>'Priority Services per 10,000'!D6/100</f>
        <v>7.8317305976265716</v>
      </c>
      <c r="E6" s="85">
        <f>'Priority Services per 10,000'!E6/100</f>
        <v>9.7051095242431877</v>
      </c>
      <c r="F6" s="85">
        <f>'Priority Services per 10,000'!F6/100</f>
        <v>11.205858962178549</v>
      </c>
      <c r="G6" s="25">
        <f>'Priority Services per 10,000'!G6/100</f>
        <v>16.202123833324357</v>
      </c>
      <c r="I6" s="15" t="s">
        <v>50</v>
      </c>
      <c r="J6" s="85">
        <v>5.5</v>
      </c>
      <c r="K6" s="85">
        <v>8.1</v>
      </c>
      <c r="L6" s="36">
        <v>10</v>
      </c>
      <c r="M6" s="36">
        <v>11.5</v>
      </c>
      <c r="N6" s="76">
        <v>16.600000000000001</v>
      </c>
    </row>
    <row r="7" spans="2:14">
      <c r="B7" s="15" t="s">
        <v>15</v>
      </c>
      <c r="C7" s="85">
        <f>'Priority Services per 10,000'!C7/100</f>
        <v>2.0959355843735459</v>
      </c>
      <c r="D7" s="85">
        <f>'Priority Services per 10,000'!D7/100</f>
        <v>4.0557974520238664</v>
      </c>
      <c r="E7" s="85">
        <f>'Priority Services per 10,000'!E7/100</f>
        <v>5.4239183616411548</v>
      </c>
      <c r="F7" s="85">
        <f>'Priority Services per 10,000'!F7/100</f>
        <v>6.9115750756889804</v>
      </c>
      <c r="G7" s="25">
        <f>'Priority Services per 10,000'!G7/100</f>
        <v>9.3098405043777284</v>
      </c>
      <c r="I7" s="15" t="s">
        <v>15</v>
      </c>
      <c r="J7" s="85">
        <v>2.2000000000000002</v>
      </c>
      <c r="K7" s="85">
        <v>4.2</v>
      </c>
      <c r="L7" s="36">
        <v>5.6</v>
      </c>
      <c r="M7" s="36">
        <v>7.2</v>
      </c>
      <c r="N7" s="76">
        <v>9.6</v>
      </c>
    </row>
    <row r="8" spans="2:14">
      <c r="B8" s="15" t="s">
        <v>16</v>
      </c>
      <c r="C8" s="85">
        <f>'Priority Services per 10,000'!C8/100</f>
        <v>2.4096181825647895</v>
      </c>
      <c r="D8" s="85">
        <f>'Priority Services per 10,000'!D8/100</f>
        <v>3.8940588003599368</v>
      </c>
      <c r="E8" s="85">
        <f>'Priority Services per 10,000'!E8/100</f>
        <v>8.7063834790262575</v>
      </c>
      <c r="F8" s="85">
        <f>'Priority Services per 10,000'!F8/100</f>
        <v>10.286630239095416</v>
      </c>
      <c r="G8" s="25">
        <f>'Priority Services per 10,000'!G8/100</f>
        <v>12.487801278009954</v>
      </c>
      <c r="I8" s="15" t="s">
        <v>65</v>
      </c>
      <c r="J8" s="85">
        <v>2.2999999999999998</v>
      </c>
      <c r="K8" s="85">
        <v>3.5</v>
      </c>
      <c r="L8" s="36">
        <v>8.8000000000000007</v>
      </c>
      <c r="M8" s="36">
        <v>10.5</v>
      </c>
      <c r="N8" s="76">
        <v>13.2</v>
      </c>
    </row>
    <row r="9" spans="2:14">
      <c r="B9" s="15" t="s">
        <v>17</v>
      </c>
      <c r="C9" s="85">
        <f>'Priority Services per 10,000'!C9/100</f>
        <v>2.4615481645081005</v>
      </c>
      <c r="D9" s="85">
        <f>'Priority Services per 10,000'!D9/100</f>
        <v>5.2816348514936529</v>
      </c>
      <c r="E9" s="85">
        <f>'Priority Services per 10,000'!E9/100</f>
        <v>7.1450962245767418</v>
      </c>
      <c r="F9" s="85">
        <f>'Priority Services per 10,000'!F9/100</f>
        <v>8.5620771840373902</v>
      </c>
      <c r="G9" s="25">
        <f>'Priority Services per 10,000'!G9/100</f>
        <v>9.4625198442057421</v>
      </c>
      <c r="I9" s="15" t="s">
        <v>17</v>
      </c>
      <c r="J9" s="85">
        <v>2.6</v>
      </c>
      <c r="K9" s="85">
        <v>5.7</v>
      </c>
      <c r="L9" s="36">
        <v>7.7</v>
      </c>
      <c r="M9" s="36">
        <v>9.1999999999999993</v>
      </c>
      <c r="N9" s="36">
        <v>9.9</v>
      </c>
    </row>
    <row r="10" spans="2:14">
      <c r="B10" s="15" t="s">
        <v>18</v>
      </c>
      <c r="C10" s="85">
        <f>'Priority Services per 10,000'!C10/100</f>
        <v>4.5207193370453762</v>
      </c>
      <c r="D10" s="85">
        <f>'Priority Services per 10,000'!D10/100</f>
        <v>5.770656332289958</v>
      </c>
      <c r="E10" s="85">
        <f>'Priority Services per 10,000'!E10/100</f>
        <v>7.7806740669811214</v>
      </c>
      <c r="F10" s="85">
        <f>'Priority Services per 10,000'!F10/100</f>
        <v>10.48495060135987</v>
      </c>
      <c r="G10" s="25">
        <f>'Priority Services per 10,000'!G10/100</f>
        <v>12.972405460634173</v>
      </c>
      <c r="I10" s="15" t="s">
        <v>18</v>
      </c>
      <c r="J10" s="85">
        <v>4.5999999999999996</v>
      </c>
      <c r="K10" s="85">
        <v>5.8</v>
      </c>
      <c r="L10" s="36">
        <v>7.8</v>
      </c>
      <c r="M10" s="36">
        <v>10.6</v>
      </c>
      <c r="N10" s="36">
        <v>13.1</v>
      </c>
    </row>
    <row r="11" spans="2:14">
      <c r="B11" s="15" t="s">
        <v>19</v>
      </c>
      <c r="C11" s="85">
        <f>'Priority Services per 10,000'!C11/100</f>
        <v>1.8006893229070156</v>
      </c>
      <c r="D11" s="85">
        <f>'Priority Services per 10,000'!D11/100</f>
        <v>2.7742171223814451</v>
      </c>
      <c r="E11" s="85">
        <f>'Priority Services per 10,000'!E11/100</f>
        <v>8.1226719521184929</v>
      </c>
      <c r="F11" s="85">
        <f>'Priority Services per 10,000'!F11/100</f>
        <v>11.354654064770831</v>
      </c>
      <c r="G11" s="25">
        <f>'Priority Services per 10,000'!G11/100</f>
        <v>14.873915252622046</v>
      </c>
      <c r="I11" s="15" t="s">
        <v>19</v>
      </c>
      <c r="J11" s="85">
        <v>1.9</v>
      </c>
      <c r="K11" s="85">
        <v>2.9</v>
      </c>
      <c r="L11" s="36">
        <v>8.3000000000000007</v>
      </c>
      <c r="M11" s="36">
        <v>11.7</v>
      </c>
      <c r="N11" s="36">
        <v>15.3</v>
      </c>
    </row>
    <row r="12" spans="2:14">
      <c r="B12" s="15" t="s">
        <v>20</v>
      </c>
      <c r="C12" s="85">
        <f>'Priority Services per 10,000'!C12/100</f>
        <v>3.3915702658887685</v>
      </c>
      <c r="D12" s="85">
        <f>'Priority Services per 10,000'!D12/100</f>
        <v>4.836992046438553</v>
      </c>
      <c r="E12" s="85">
        <f>'Priority Services per 10,000'!E12/100</f>
        <v>6.0498642358809693</v>
      </c>
      <c r="F12" s="85">
        <f>'Priority Services per 10,000'!F12/100</f>
        <v>7.3905603859434601</v>
      </c>
      <c r="G12" s="25">
        <f>'Priority Services per 10,000'!G12/100</f>
        <v>10.10222754790912</v>
      </c>
      <c r="I12" s="15" t="s">
        <v>20</v>
      </c>
      <c r="J12" s="85">
        <v>3.5</v>
      </c>
      <c r="K12" s="85">
        <v>5</v>
      </c>
      <c r="L12" s="36">
        <v>6.2</v>
      </c>
      <c r="M12" s="36">
        <v>7.6</v>
      </c>
      <c r="N12" s="36">
        <v>10.4</v>
      </c>
    </row>
    <row r="13" spans="2:14">
      <c r="B13" s="15" t="s">
        <v>21</v>
      </c>
      <c r="C13" s="85">
        <f>'Priority Services per 10,000'!C13/100</f>
        <v>3.9047234269160445</v>
      </c>
      <c r="D13" s="85">
        <f>'Priority Services per 10,000'!D13/100</f>
        <v>5.5960446892657236</v>
      </c>
      <c r="E13" s="85">
        <f>'Priority Services per 10,000'!E13/100</f>
        <v>8.8054447902289432</v>
      </c>
      <c r="F13" s="85">
        <f>'Priority Services per 10,000'!F13/100</f>
        <v>11.921778739459487</v>
      </c>
      <c r="G13" s="25">
        <f>'Priority Services per 10,000'!G13/100</f>
        <v>15.936374824196465</v>
      </c>
      <c r="I13" s="15" t="s">
        <v>21</v>
      </c>
      <c r="J13" s="85">
        <v>4.0999999999999996</v>
      </c>
      <c r="K13" s="85">
        <v>5.9</v>
      </c>
      <c r="L13" s="36">
        <v>9.1</v>
      </c>
      <c r="M13" s="36">
        <v>12.4</v>
      </c>
      <c r="N13" s="36">
        <v>16.5</v>
      </c>
    </row>
    <row r="14" spans="2:14">
      <c r="B14" s="15" t="s">
        <v>22</v>
      </c>
      <c r="C14" s="85">
        <f>'Priority Services per 10,000'!C14/100</f>
        <v>2.474267046781661</v>
      </c>
      <c r="D14" s="85">
        <f>'Priority Services per 10,000'!D14/100</f>
        <v>3.9085926752420139</v>
      </c>
      <c r="E14" s="85">
        <f>'Priority Services per 10,000'!E14/100</f>
        <v>5.997710515432793</v>
      </c>
      <c r="F14" s="85">
        <f>'Priority Services per 10,000'!F14/100</f>
        <v>8.8901097011857857</v>
      </c>
      <c r="G14" s="25">
        <f>'Priority Services per 10,000'!G14/100</f>
        <v>11.882587552041423</v>
      </c>
      <c r="I14" s="15" t="s">
        <v>22</v>
      </c>
      <c r="J14" s="85">
        <v>2.5</v>
      </c>
      <c r="K14" s="85">
        <v>4</v>
      </c>
      <c r="L14" s="36">
        <v>6.1</v>
      </c>
      <c r="M14" s="36">
        <v>9.1</v>
      </c>
      <c r="N14" s="36">
        <v>12.1</v>
      </c>
    </row>
    <row r="15" spans="2:14">
      <c r="B15" s="16" t="s">
        <v>23</v>
      </c>
      <c r="C15" s="85">
        <f>'Priority Services per 10,000'!C15/100</f>
        <v>3.3182971319742869</v>
      </c>
      <c r="D15" s="85">
        <f>'Priority Services per 10,000'!D15/100</f>
        <v>3.7750849162158588</v>
      </c>
      <c r="E15" s="85">
        <f>'Priority Services per 10,000'!E15/100</f>
        <v>4.6104173290283521</v>
      </c>
      <c r="F15" s="85">
        <f>'Priority Services per 10,000'!F15/100</f>
        <v>8.911204016388055</v>
      </c>
      <c r="G15" s="25">
        <f>'Priority Services per 10,000'!G15/100</f>
        <v>10.151226787673657</v>
      </c>
      <c r="I15" s="16" t="s">
        <v>23</v>
      </c>
      <c r="J15" s="85">
        <v>3.5</v>
      </c>
      <c r="K15" s="85">
        <v>3.9</v>
      </c>
      <c r="L15" s="36">
        <v>4.8</v>
      </c>
      <c r="M15" s="36">
        <v>9.1999999999999993</v>
      </c>
      <c r="N15" s="36">
        <v>10.6</v>
      </c>
    </row>
    <row r="16" spans="2:14">
      <c r="B16" s="13" t="s">
        <v>24</v>
      </c>
      <c r="C16" s="20"/>
      <c r="D16" s="20"/>
      <c r="E16" s="19"/>
      <c r="F16" s="45"/>
      <c r="G16" s="45"/>
      <c r="I16" s="13" t="s">
        <v>24</v>
      </c>
      <c r="J16" s="20"/>
      <c r="K16" s="20"/>
      <c r="L16" s="77"/>
      <c r="M16" s="77"/>
      <c r="N16" s="77"/>
    </row>
    <row r="17" spans="2:18">
      <c r="B17" s="15" t="s">
        <v>25</v>
      </c>
      <c r="C17" s="85">
        <f>'Priority Services per 10,000'!C17/100</f>
        <v>4.5307814026483308</v>
      </c>
      <c r="D17" s="85">
        <f>'Priority Services per 10,000'!D17/100</f>
        <v>6.2568047608704163</v>
      </c>
      <c r="E17" s="85">
        <f>'Priority Services per 10,000'!E17/100</f>
        <v>8.0326835191758192</v>
      </c>
      <c r="F17" s="85">
        <f>'Priority Services per 10,000'!F17/100</f>
        <v>10.318112532308305</v>
      </c>
      <c r="G17" s="25">
        <f>'Priority Services per 10,000'!G17/100</f>
        <v>12.758631123085262</v>
      </c>
      <c r="I17" s="15" t="s">
        <v>25</v>
      </c>
      <c r="J17" s="85">
        <v>4.7</v>
      </c>
      <c r="K17" s="85">
        <v>6.5</v>
      </c>
      <c r="L17" s="36">
        <v>8.3000000000000007</v>
      </c>
      <c r="M17" s="36">
        <v>10.7</v>
      </c>
      <c r="N17" s="36">
        <v>13.29</v>
      </c>
    </row>
    <row r="18" spans="2:18">
      <c r="B18" s="15" t="s">
        <v>26</v>
      </c>
      <c r="C18" s="85">
        <f>'Priority Services per 10,000'!C18/100</f>
        <v>2.4665528287555341</v>
      </c>
      <c r="D18" s="85">
        <f>'Priority Services per 10,000'!D18/100</f>
        <v>4.0700838167683528</v>
      </c>
      <c r="E18" s="85">
        <f>'Priority Services per 10,000'!E18/100</f>
        <v>6.4379089952255288</v>
      </c>
      <c r="F18" s="85">
        <f>'Priority Services per 10,000'!F18/100</f>
        <v>8.7629930343885629</v>
      </c>
      <c r="G18" s="25">
        <f>'Priority Services per 10,000'!G18/100</f>
        <v>10.816403523664007</v>
      </c>
      <c r="I18" s="15" t="s">
        <v>26</v>
      </c>
      <c r="J18" s="85">
        <v>2.6</v>
      </c>
      <c r="K18" s="85">
        <v>4.0999999999999996</v>
      </c>
      <c r="L18" s="36">
        <v>6.5</v>
      </c>
      <c r="M18" s="36">
        <v>8.9</v>
      </c>
      <c r="N18" s="36">
        <v>11</v>
      </c>
    </row>
    <row r="19" spans="2:18">
      <c r="B19" s="15" t="s">
        <v>27</v>
      </c>
      <c r="C19" s="85">
        <f>'Priority Services per 10,000'!C19/100</f>
        <v>3.4213499722923912</v>
      </c>
      <c r="D19" s="85">
        <f>'Priority Services per 10,000'!D19/100</f>
        <v>5.521113079252614</v>
      </c>
      <c r="E19" s="85">
        <f>'Priority Services per 10,000'!E19/100</f>
        <v>7.2052463464963106</v>
      </c>
      <c r="F19" s="85">
        <f>'Priority Services per 10,000'!F19/100</f>
        <v>7.8305151230719652</v>
      </c>
      <c r="G19" s="25">
        <f>'Priority Services per 10,000'!G19/100</f>
        <v>10.333101529902642</v>
      </c>
      <c r="I19" s="15" t="s">
        <v>66</v>
      </c>
      <c r="J19" s="85">
        <v>5.8</v>
      </c>
      <c r="K19" s="85">
        <v>8.6999999999999993</v>
      </c>
      <c r="L19" s="36">
        <v>10.6</v>
      </c>
      <c r="M19" s="36">
        <v>11.6</v>
      </c>
      <c r="N19" s="36">
        <v>14.9</v>
      </c>
    </row>
    <row r="20" spans="2:18">
      <c r="B20" s="15" t="s">
        <v>28</v>
      </c>
      <c r="C20" s="85">
        <f>'Priority Services per 10,000'!C20/100</f>
        <v>1.9171126910753151</v>
      </c>
      <c r="D20" s="85">
        <f>'Priority Services per 10,000'!D20/100</f>
        <v>2.630061343431354</v>
      </c>
      <c r="E20" s="85">
        <f>'Priority Services per 10,000'!E20/100</f>
        <v>8.069008611529938</v>
      </c>
      <c r="F20" s="85">
        <f>'Priority Services per 10,000'!F20/100</f>
        <v>9.8754826619039839</v>
      </c>
      <c r="G20" s="25">
        <f>'Priority Services per 10,000'!G20/100</f>
        <v>12.973420035510021</v>
      </c>
      <c r="I20" s="15" t="s">
        <v>67</v>
      </c>
      <c r="J20" s="85">
        <v>2.2999999999999998</v>
      </c>
      <c r="K20" s="85">
        <v>3.5</v>
      </c>
      <c r="L20" s="36">
        <v>8.8000000000000007</v>
      </c>
      <c r="M20" s="36">
        <v>10.5</v>
      </c>
      <c r="N20" s="76">
        <v>13.2</v>
      </c>
    </row>
    <row r="21" spans="2:18">
      <c r="B21" s="15" t="s">
        <v>29</v>
      </c>
      <c r="C21" s="85">
        <f>'Priority Services per 10,000'!C21/100</f>
        <v>73.46702213979367</v>
      </c>
      <c r="D21" s="85">
        <f>'Priority Services per 10,000'!D21/100</f>
        <v>10.216421320043679</v>
      </c>
      <c r="E21" s="85">
        <f>'Priority Services per 10,000'!E21/100</f>
        <v>10.30279299599059</v>
      </c>
      <c r="F21" s="85">
        <f>'Priority Services per 10,000'!F21/100</f>
        <v>12.467294231233407</v>
      </c>
      <c r="G21" s="25">
        <f>'Priority Services per 10,000'!G21/100</f>
        <v>15.491091339042493</v>
      </c>
      <c r="I21" s="15" t="s">
        <v>29</v>
      </c>
      <c r="J21" s="85">
        <v>10.6</v>
      </c>
      <c r="K21" s="85">
        <v>10.5</v>
      </c>
      <c r="L21" s="36">
        <v>10.5</v>
      </c>
      <c r="M21" s="36">
        <v>12.5</v>
      </c>
      <c r="N21" s="76">
        <v>15.5</v>
      </c>
    </row>
    <row r="22" spans="2:18">
      <c r="B22" s="15" t="s">
        <v>30</v>
      </c>
      <c r="C22" s="85">
        <f>'Priority Services per 10,000'!C22/100</f>
        <v>2.3149672071383316</v>
      </c>
      <c r="D22" s="85">
        <f>'Priority Services per 10,000'!D22/100</f>
        <v>4.6020600396349671</v>
      </c>
      <c r="E22" s="85">
        <f>'Priority Services per 10,000'!E22/100</f>
        <v>6.806073614092119</v>
      </c>
      <c r="F22" s="85">
        <f>'Priority Services per 10,000'!F22/100</f>
        <v>9.3121008531277898</v>
      </c>
      <c r="G22" s="25">
        <f>'Priority Services per 10,000'!G22/100</f>
        <v>15.552707012798255</v>
      </c>
      <c r="I22" s="15" t="s">
        <v>30</v>
      </c>
      <c r="J22" s="85">
        <v>4.5</v>
      </c>
      <c r="K22" s="85">
        <v>5.6</v>
      </c>
      <c r="L22" s="36">
        <v>6.8</v>
      </c>
      <c r="M22" s="36">
        <v>9.3000000000000007</v>
      </c>
      <c r="N22" s="76">
        <v>15.8</v>
      </c>
    </row>
    <row r="23" spans="2:18">
      <c r="B23" s="15" t="s">
        <v>31</v>
      </c>
      <c r="C23" s="85">
        <f>'Priority Services per 10,000'!C23/100</f>
        <v>9.5192780861069384</v>
      </c>
      <c r="D23" s="85">
        <f>'Priority Services per 10,000'!D23/100</f>
        <v>4.7316958320588576</v>
      </c>
      <c r="E23" s="85">
        <f>'Priority Services per 10,000'!E23/100</f>
        <v>7.2511607516489649</v>
      </c>
      <c r="F23" s="85">
        <f>'Priority Services per 10,000'!F23/100</f>
        <v>9.9392132306064198</v>
      </c>
      <c r="G23" s="25">
        <f>'Priority Services per 10,000'!G23/100</f>
        <v>12.758765709814659</v>
      </c>
      <c r="I23" s="15" t="s">
        <v>31</v>
      </c>
      <c r="J23" s="85">
        <v>3.3</v>
      </c>
      <c r="K23" s="85">
        <v>5.2</v>
      </c>
      <c r="L23" s="36">
        <v>8</v>
      </c>
      <c r="M23" s="36">
        <v>11</v>
      </c>
      <c r="N23" s="76">
        <v>14.1</v>
      </c>
    </row>
    <row r="24" spans="2:18">
      <c r="B24" s="15" t="s">
        <v>32</v>
      </c>
      <c r="C24" s="85">
        <f>'Priority Services per 10,000'!C24/100</f>
        <v>3.4975112142713418</v>
      </c>
      <c r="D24" s="85">
        <f>'Priority Services per 10,000'!D24/100</f>
        <v>9.0102298860702614</v>
      </c>
      <c r="E24" s="85">
        <f>'Priority Services per 10,000'!E24/100</f>
        <v>10.800207282187388</v>
      </c>
      <c r="F24" s="85">
        <f>'Priority Services per 10,000'!F24/100</f>
        <v>11.764808247164339</v>
      </c>
      <c r="G24" s="25">
        <f>'Priority Services per 10,000'!G24/100</f>
        <v>15.11839266684572</v>
      </c>
      <c r="I24" s="15" t="s">
        <v>68</v>
      </c>
      <c r="J24" s="85">
        <v>5.8</v>
      </c>
      <c r="K24" s="85">
        <v>8.6999999999999993</v>
      </c>
      <c r="L24" s="36">
        <v>10.6</v>
      </c>
      <c r="M24" s="36">
        <v>11.6</v>
      </c>
      <c r="N24" s="76">
        <v>14.9</v>
      </c>
    </row>
    <row r="25" spans="2:18" ht="15.6">
      <c r="B25" s="14" t="s">
        <v>33</v>
      </c>
      <c r="C25" s="22">
        <f>'Priority Services per 10,000'!C25/100</f>
        <v>3.6153637048102651</v>
      </c>
      <c r="D25" s="22">
        <f>'Priority Services per 10,000'!D25/100</f>
        <v>5.4074324240048899</v>
      </c>
      <c r="E25" s="22">
        <f>'Priority Services per 10,000'!E25/100</f>
        <v>7.6671846912233148</v>
      </c>
      <c r="F25" s="22">
        <f>'Priority Services per 10,000'!F25/100</f>
        <v>9.8024647248351293</v>
      </c>
      <c r="G25" s="22">
        <f>'Priority Services per 10,000'!G25/100</f>
        <v>12.401858000896082</v>
      </c>
      <c r="I25" s="14" t="s">
        <v>33</v>
      </c>
      <c r="J25" s="22">
        <v>3.8</v>
      </c>
      <c r="K25" s="22">
        <v>5.7</v>
      </c>
      <c r="L25" s="22">
        <v>8</v>
      </c>
      <c r="M25" s="22">
        <f>(3112400/30284041)*100</f>
        <v>10.277360276985492</v>
      </c>
      <c r="N25" s="22">
        <f>(3941386/30684532)*100</f>
        <v>12.84486268195324</v>
      </c>
    </row>
    <row r="27" spans="2:18" ht="15" customHeight="1">
      <c r="B27" s="60" t="s">
        <v>54</v>
      </c>
      <c r="C27" s="60"/>
      <c r="D27" s="60"/>
      <c r="E27" s="60"/>
    </row>
    <row r="28" spans="2:18">
      <c r="B28" s="97" t="s">
        <v>55</v>
      </c>
      <c r="C28" s="97"/>
      <c r="D28" s="97"/>
      <c r="E28" s="97"/>
      <c r="F28" s="97"/>
      <c r="G28" s="97"/>
    </row>
    <row r="29" spans="2:18" ht="15" customHeight="1">
      <c r="B29" s="98" t="s">
        <v>69</v>
      </c>
      <c r="C29" s="98"/>
      <c r="D29" s="98"/>
      <c r="E29" s="98"/>
      <c r="F29" s="98"/>
      <c r="G29" s="98"/>
      <c r="H29" s="98"/>
      <c r="I29" s="98"/>
      <c r="J29" s="98"/>
      <c r="K29" s="98"/>
      <c r="L29" s="98"/>
      <c r="M29" s="98"/>
      <c r="N29" s="98"/>
      <c r="O29" s="98"/>
      <c r="P29" s="98"/>
    </row>
    <row r="30" spans="2:18" ht="15" customHeight="1">
      <c r="B30" s="98"/>
      <c r="C30" s="98"/>
      <c r="D30" s="98"/>
      <c r="E30" s="98"/>
      <c r="F30" s="98"/>
      <c r="G30" s="98"/>
      <c r="H30" s="98"/>
      <c r="I30" s="98"/>
      <c r="J30" s="98"/>
      <c r="K30" s="98"/>
      <c r="L30" s="98"/>
      <c r="M30" s="98"/>
      <c r="N30" s="98"/>
      <c r="O30" s="98"/>
      <c r="P30" s="98"/>
    </row>
    <row r="31" spans="2:18" ht="28.5" customHeight="1">
      <c r="B31" s="98" t="s">
        <v>61</v>
      </c>
      <c r="C31" s="98"/>
      <c r="D31" s="98"/>
      <c r="E31" s="98"/>
      <c r="F31" s="98"/>
      <c r="G31" s="98"/>
      <c r="H31" s="98"/>
      <c r="I31" s="98"/>
      <c r="J31" s="98"/>
      <c r="K31" s="98"/>
      <c r="L31" s="98"/>
      <c r="M31" s="98"/>
      <c r="N31" s="98"/>
      <c r="O31" s="98"/>
      <c r="P31" s="98"/>
    </row>
    <row r="32" spans="2:18" ht="15" customHeight="1">
      <c r="B32" s="98" t="s">
        <v>70</v>
      </c>
      <c r="C32" s="98"/>
      <c r="D32" s="98"/>
      <c r="E32" s="98"/>
      <c r="F32" s="98"/>
      <c r="G32" s="98"/>
      <c r="H32" s="98"/>
      <c r="I32" s="98"/>
      <c r="J32" s="98"/>
      <c r="K32" s="98"/>
      <c r="L32" s="98"/>
      <c r="M32" s="98"/>
      <c r="N32" s="98"/>
      <c r="O32" s="98"/>
      <c r="P32" s="98"/>
      <c r="Q32" s="98"/>
      <c r="R32" s="98"/>
    </row>
    <row r="33" spans="2:18" ht="15" customHeight="1">
      <c r="B33" s="98"/>
      <c r="C33" s="98"/>
      <c r="D33" s="98"/>
      <c r="E33" s="98"/>
      <c r="F33" s="98"/>
      <c r="G33" s="98"/>
      <c r="H33" s="98"/>
      <c r="I33" s="98"/>
      <c r="J33" s="98"/>
      <c r="K33" s="98"/>
      <c r="L33" s="98"/>
      <c r="M33" s="98"/>
      <c r="N33" s="98"/>
      <c r="O33" s="98"/>
      <c r="P33" s="98"/>
      <c r="Q33" s="98"/>
      <c r="R33" s="98"/>
    </row>
    <row r="34" spans="2:18" ht="15" customHeight="1">
      <c r="B34" s="71"/>
      <c r="C34" s="71"/>
      <c r="D34" s="71"/>
      <c r="E34" s="71"/>
      <c r="F34" s="71"/>
      <c r="G34" s="71"/>
      <c r="H34" s="71"/>
      <c r="I34" s="71"/>
      <c r="J34" s="71"/>
      <c r="K34" s="71"/>
      <c r="L34" s="71"/>
      <c r="M34" s="71"/>
      <c r="N34" s="71"/>
      <c r="O34" s="71"/>
      <c r="P34" s="71"/>
      <c r="Q34" s="71"/>
      <c r="R34" s="71"/>
    </row>
    <row r="35" spans="2:18">
      <c r="B35" s="54" t="s">
        <v>58</v>
      </c>
      <c r="C35" s="2"/>
      <c r="D35" s="2"/>
      <c r="E35" s="2"/>
    </row>
  </sheetData>
  <mergeCells count="4">
    <mergeCell ref="B28:G28"/>
    <mergeCell ref="B29:P30"/>
    <mergeCell ref="B31:P31"/>
    <mergeCell ref="B32:R33"/>
  </mergeCells>
  <hyperlinks>
    <hyperlink ref="B35" r:id="rId1" xr:uid="{00000000-0004-0000-0E00-000000000000}"/>
  </hyperlinks>
  <pageMargins left="0.7" right="0.7" top="0.75" bottom="0.75" header="0.3" footer="0.3"/>
  <pageSetup paperSize="8" orientation="landscape" r:id="rId2"/>
  <headerFooter>
    <oddHeader>&amp;R&amp;G</oddHeader>
  </headerFooter>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32"/>
  <sheetViews>
    <sheetView view="pageLayout" zoomScaleNormal="100" workbookViewId="0">
      <selection activeCell="G23" sqref="G23"/>
    </sheetView>
  </sheetViews>
  <sheetFormatPr defaultRowHeight="14.4"/>
  <cols>
    <col min="2" max="2" width="32.5546875" customWidth="1"/>
    <col min="3" max="5" width="9.88671875" customWidth="1"/>
  </cols>
  <sheetData>
    <row r="2" spans="2:7" ht="17.399999999999999">
      <c r="B2" s="27" t="s">
        <v>71</v>
      </c>
    </row>
    <row r="3" spans="2:7">
      <c r="B3" s="2"/>
    </row>
    <row r="4" spans="2:7">
      <c r="B4" s="11" t="s">
        <v>7</v>
      </c>
      <c r="C4" s="24" t="s">
        <v>8</v>
      </c>
      <c r="D4" s="24" t="s">
        <v>9</v>
      </c>
      <c r="E4" s="24" t="s">
        <v>10</v>
      </c>
      <c r="F4" s="24" t="s">
        <v>11</v>
      </c>
      <c r="G4" s="24" t="s">
        <v>12</v>
      </c>
    </row>
    <row r="5" spans="2:7">
      <c r="B5" s="15" t="s">
        <v>13</v>
      </c>
      <c r="C5" s="49">
        <v>0.38769999999999999</v>
      </c>
      <c r="D5" s="49">
        <v>0.622</v>
      </c>
      <c r="E5" s="49">
        <v>0.624</v>
      </c>
      <c r="F5" s="78">
        <v>0.56200000000000006</v>
      </c>
      <c r="G5" s="78">
        <v>0.58099999999999996</v>
      </c>
    </row>
    <row r="6" spans="2:7">
      <c r="B6" s="15" t="s">
        <v>50</v>
      </c>
      <c r="C6" s="49">
        <v>0.2712</v>
      </c>
      <c r="D6" s="49">
        <v>0.40849999999999997</v>
      </c>
      <c r="E6" s="49">
        <v>0.434</v>
      </c>
      <c r="F6" s="78">
        <v>0.42099999999999999</v>
      </c>
      <c r="G6" s="78">
        <v>0.44800000000000001</v>
      </c>
    </row>
    <row r="7" spans="2:7">
      <c r="B7" s="15" t="s">
        <v>15</v>
      </c>
      <c r="C7" s="49">
        <v>0.34300000000000003</v>
      </c>
      <c r="D7" s="49">
        <v>0.54579999999999995</v>
      </c>
      <c r="E7" s="49">
        <v>0.53200000000000003</v>
      </c>
      <c r="F7" s="78">
        <v>0.43959999999999999</v>
      </c>
      <c r="G7" s="78">
        <v>0.41810000000000003</v>
      </c>
    </row>
    <row r="8" spans="2:7">
      <c r="B8" s="15" t="s">
        <v>16</v>
      </c>
      <c r="C8" s="49">
        <v>0.48</v>
      </c>
      <c r="D8" s="49">
        <v>0.47689999999999999</v>
      </c>
      <c r="E8" s="49">
        <v>0.51549999999999996</v>
      </c>
      <c r="F8" s="78">
        <v>0.56699999999999995</v>
      </c>
      <c r="G8" s="78">
        <v>0.45300000000000001</v>
      </c>
    </row>
    <row r="9" spans="2:7">
      <c r="B9" s="15" t="s">
        <v>17</v>
      </c>
      <c r="C9" s="49">
        <v>0.24399999999999999</v>
      </c>
      <c r="D9" s="49">
        <v>0.56410000000000005</v>
      </c>
      <c r="E9" s="49">
        <v>0.4864</v>
      </c>
      <c r="F9" s="78">
        <v>0.41270000000000001</v>
      </c>
      <c r="G9" s="78">
        <v>0.40579999999999999</v>
      </c>
    </row>
    <row r="10" spans="2:7">
      <c r="B10" s="15" t="s">
        <v>18</v>
      </c>
      <c r="C10" s="49">
        <v>0.39100000000000001</v>
      </c>
      <c r="D10" s="49">
        <v>0.55489999999999995</v>
      </c>
      <c r="E10" s="49">
        <v>0.47020000000000001</v>
      </c>
      <c r="F10" s="78">
        <v>0.61950000000000005</v>
      </c>
      <c r="G10" s="78">
        <v>0.55200000000000005</v>
      </c>
    </row>
    <row r="11" spans="2:7">
      <c r="B11" s="15" t="s">
        <v>19</v>
      </c>
      <c r="C11" s="49">
        <v>0.19800000000000001</v>
      </c>
      <c r="D11" s="49">
        <v>0.32600000000000001</v>
      </c>
      <c r="E11" s="49">
        <v>0.22</v>
      </c>
      <c r="F11" s="78">
        <v>0.36399999999999999</v>
      </c>
      <c r="G11" s="78">
        <v>0.38679999999999998</v>
      </c>
    </row>
    <row r="12" spans="2:7">
      <c r="B12" s="15" t="s">
        <v>20</v>
      </c>
      <c r="C12" s="49">
        <v>0.183</v>
      </c>
      <c r="D12" s="49">
        <v>0.45400000000000001</v>
      </c>
      <c r="E12" s="49">
        <v>0.4743</v>
      </c>
      <c r="F12" s="78">
        <v>0.4773</v>
      </c>
      <c r="G12" s="78">
        <v>0.52500000000000002</v>
      </c>
    </row>
    <row r="13" spans="2:7">
      <c r="B13" s="15" t="s">
        <v>21</v>
      </c>
      <c r="C13" s="49">
        <v>0.33900000000000002</v>
      </c>
      <c r="D13" s="49">
        <v>0.50700000000000001</v>
      </c>
      <c r="E13" s="49">
        <v>0.55800000000000005</v>
      </c>
      <c r="F13" s="78">
        <v>0.53</v>
      </c>
      <c r="G13" s="78">
        <v>0.50600000000000001</v>
      </c>
    </row>
    <row r="14" spans="2:7">
      <c r="B14" s="15" t="s">
        <v>22</v>
      </c>
      <c r="C14" s="49">
        <v>0.35680000000000001</v>
      </c>
      <c r="D14" s="49">
        <v>0.54979999999999996</v>
      </c>
      <c r="E14" s="49">
        <v>0.54769999999999996</v>
      </c>
      <c r="F14" s="78">
        <v>0.58489999999999998</v>
      </c>
      <c r="G14" s="78">
        <v>0.64549999999999996</v>
      </c>
    </row>
    <row r="15" spans="2:7">
      <c r="B15" s="16" t="s">
        <v>23</v>
      </c>
      <c r="C15" s="49">
        <v>0.17299999999999999</v>
      </c>
      <c r="D15" s="49">
        <v>0.14330000000000001</v>
      </c>
      <c r="E15" s="49">
        <v>0.17399999999999999</v>
      </c>
      <c r="F15" s="78">
        <v>0.34060000000000001</v>
      </c>
      <c r="G15" s="78">
        <v>0.39839999999999998</v>
      </c>
    </row>
    <row r="16" spans="2:7">
      <c r="B16" s="13" t="s">
        <v>24</v>
      </c>
      <c r="C16" s="50"/>
      <c r="D16" s="50"/>
      <c r="E16" s="50"/>
      <c r="F16" s="79"/>
      <c r="G16" s="79"/>
    </row>
    <row r="17" spans="2:11">
      <c r="B17" s="15" t="s">
        <v>25</v>
      </c>
      <c r="C17" s="49">
        <v>0.2487</v>
      </c>
      <c r="D17" s="49">
        <v>0.46589999999999998</v>
      </c>
      <c r="E17" s="49">
        <v>0.55520000000000003</v>
      </c>
      <c r="F17" s="78">
        <v>0.55630000000000002</v>
      </c>
      <c r="G17" s="78">
        <v>0.52100000000000002</v>
      </c>
    </row>
    <row r="18" spans="2:11">
      <c r="B18" s="15" t="s">
        <v>26</v>
      </c>
      <c r="C18" s="49">
        <v>0.35499999999999998</v>
      </c>
      <c r="D18" s="49">
        <v>0.53200000000000003</v>
      </c>
      <c r="E18" s="49">
        <v>0.53080000000000005</v>
      </c>
      <c r="F18" s="78">
        <v>0.59599999999999997</v>
      </c>
      <c r="G18" s="78">
        <v>0.626</v>
      </c>
    </row>
    <row r="19" spans="2:11">
      <c r="B19" s="15" t="s">
        <v>27</v>
      </c>
      <c r="C19" s="49">
        <v>0.58579999999999999</v>
      </c>
      <c r="D19" s="49">
        <v>0.68969999999999998</v>
      </c>
      <c r="E19" s="49">
        <v>0.36020000000000002</v>
      </c>
      <c r="F19" s="78">
        <v>0.6139</v>
      </c>
      <c r="G19" s="78">
        <v>0.47729618163054693</v>
      </c>
    </row>
    <row r="20" spans="2:11">
      <c r="B20" s="15" t="s">
        <v>28</v>
      </c>
      <c r="C20" s="49">
        <v>0.112</v>
      </c>
      <c r="D20" s="49">
        <v>0.19259999999999999</v>
      </c>
      <c r="E20" s="49">
        <v>0.24709999999999999</v>
      </c>
      <c r="F20" s="78">
        <v>0.35</v>
      </c>
      <c r="G20" s="78">
        <v>0.3196</v>
      </c>
    </row>
    <row r="21" spans="2:11">
      <c r="B21" s="15" t="s">
        <v>29</v>
      </c>
      <c r="C21" s="49">
        <v>0.1933</v>
      </c>
      <c r="D21" s="49">
        <v>0.1343</v>
      </c>
      <c r="E21" s="49">
        <v>0.46800000000000003</v>
      </c>
      <c r="F21" s="78">
        <v>0.46729999999999999</v>
      </c>
      <c r="G21" s="78">
        <v>0.441</v>
      </c>
    </row>
    <row r="22" spans="2:11">
      <c r="B22" s="15" t="s">
        <v>30</v>
      </c>
      <c r="C22" s="49">
        <v>0.83</v>
      </c>
      <c r="D22" s="49">
        <v>0.94</v>
      </c>
      <c r="E22" s="49">
        <v>0.59599999999999997</v>
      </c>
      <c r="F22" s="78">
        <v>0.748</v>
      </c>
      <c r="G22" s="78">
        <v>0.72199999999999998</v>
      </c>
    </row>
    <row r="23" spans="2:11">
      <c r="B23" s="15" t="s">
        <v>31</v>
      </c>
      <c r="C23" s="49">
        <v>0.53500000000000003</v>
      </c>
      <c r="D23" s="49">
        <v>0.57479999999999998</v>
      </c>
      <c r="E23" s="49">
        <v>0.54510000000000003</v>
      </c>
      <c r="F23" s="78">
        <v>0.51129999999999998</v>
      </c>
      <c r="G23" s="78">
        <v>0.38929999999999998</v>
      </c>
    </row>
    <row r="24" spans="2:11">
      <c r="B24" s="15" t="s">
        <v>32</v>
      </c>
      <c r="C24" s="49">
        <v>0.19139999999999999</v>
      </c>
      <c r="D24" s="49">
        <v>0.37269999999999998</v>
      </c>
      <c r="E24" s="49">
        <v>0.46579999999999999</v>
      </c>
      <c r="F24" s="78">
        <v>0.55420000000000003</v>
      </c>
      <c r="G24" s="78">
        <v>0.4553772605262642</v>
      </c>
    </row>
    <row r="26" spans="2:11" ht="15" customHeight="1">
      <c r="B26" s="60" t="s">
        <v>54</v>
      </c>
      <c r="C26" s="60"/>
      <c r="D26" s="60"/>
      <c r="E26" s="60"/>
      <c r="F26" s="60"/>
      <c r="G26" s="60"/>
    </row>
    <row r="27" spans="2:11">
      <c r="B27" s="97" t="s">
        <v>55</v>
      </c>
      <c r="C27" s="97"/>
      <c r="D27" s="97"/>
      <c r="E27" s="97"/>
      <c r="F27" s="97"/>
      <c r="G27" s="97"/>
      <c r="H27" s="97"/>
      <c r="I27" s="97"/>
    </row>
    <row r="28" spans="2:11">
      <c r="B28" s="98" t="s">
        <v>72</v>
      </c>
      <c r="C28" s="98"/>
      <c r="D28" s="98"/>
      <c r="E28" s="98"/>
      <c r="F28" s="98"/>
      <c r="G28" s="98"/>
      <c r="H28" s="98"/>
      <c r="I28" s="98"/>
      <c r="J28" s="98"/>
      <c r="K28" s="98"/>
    </row>
    <row r="29" spans="2:11" ht="15" customHeight="1">
      <c r="B29" s="98"/>
      <c r="C29" s="98"/>
      <c r="D29" s="98"/>
      <c r="E29" s="98"/>
      <c r="F29" s="98"/>
      <c r="G29" s="98"/>
      <c r="H29" s="98"/>
      <c r="I29" s="98"/>
      <c r="J29" s="98"/>
      <c r="K29" s="98"/>
    </row>
    <row r="30" spans="2:11">
      <c r="B30" s="98" t="s">
        <v>73</v>
      </c>
      <c r="C30" s="98"/>
      <c r="D30" s="98"/>
      <c r="E30" s="98"/>
      <c r="F30" s="98"/>
      <c r="G30" s="98"/>
      <c r="H30" s="98"/>
      <c r="I30" s="98"/>
      <c r="J30" s="98"/>
      <c r="K30" s="98"/>
    </row>
    <row r="31" spans="2:11" ht="15" customHeight="1">
      <c r="B31" s="98"/>
      <c r="C31" s="98"/>
      <c r="D31" s="98"/>
      <c r="E31" s="98"/>
      <c r="F31" s="98"/>
      <c r="G31" s="98"/>
      <c r="H31" s="98"/>
      <c r="I31" s="98"/>
      <c r="J31" s="98"/>
      <c r="K31" s="98"/>
    </row>
    <row r="32" spans="2:11">
      <c r="B32" s="54" t="s">
        <v>58</v>
      </c>
      <c r="C32" s="2"/>
      <c r="D32" s="2"/>
      <c r="E32" s="2"/>
      <c r="F32" s="2"/>
      <c r="G32" s="2"/>
    </row>
  </sheetData>
  <mergeCells count="3">
    <mergeCell ref="B27:I27"/>
    <mergeCell ref="B28:K29"/>
    <mergeCell ref="B30:K31"/>
  </mergeCells>
  <hyperlinks>
    <hyperlink ref="B32" r:id="rId1" xr:uid="{00000000-0004-0000-0F00-000000000000}"/>
  </hyperlinks>
  <pageMargins left="0.7" right="0.7" top="0.75" bottom="0.75" header="0.3" footer="0.3"/>
  <pageSetup paperSize="9" orientation="landscape" r:id="rId2"/>
  <headerFooter>
    <oddHeader>&amp;R&amp;G</oddHeader>
  </headerFooter>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K33"/>
  <sheetViews>
    <sheetView view="pageLayout" zoomScaleNormal="100" workbookViewId="0">
      <selection activeCell="K24" sqref="K24"/>
    </sheetView>
  </sheetViews>
  <sheetFormatPr defaultRowHeight="14.4"/>
  <cols>
    <col min="2" max="2" width="32.6640625" customWidth="1"/>
    <col min="3" max="4" width="10.5546875" customWidth="1"/>
  </cols>
  <sheetData>
    <row r="2" spans="2:7" ht="17.399999999999999">
      <c r="B2" s="27" t="s">
        <v>74</v>
      </c>
    </row>
    <row r="3" spans="2:7">
      <c r="B3" s="2"/>
    </row>
    <row r="4" spans="2:7">
      <c r="B4" s="11" t="s">
        <v>7</v>
      </c>
      <c r="C4" s="24" t="s">
        <v>8</v>
      </c>
      <c r="D4" s="24" t="s">
        <v>9</v>
      </c>
      <c r="E4" s="24" t="s">
        <v>10</v>
      </c>
      <c r="F4" s="24" t="s">
        <v>11</v>
      </c>
      <c r="G4" s="24" t="s">
        <v>12</v>
      </c>
    </row>
    <row r="5" spans="2:7">
      <c r="B5" s="15" t="s">
        <v>13</v>
      </c>
      <c r="C5" s="78">
        <v>0.50009999999999999</v>
      </c>
      <c r="D5" s="78">
        <v>1</v>
      </c>
      <c r="E5" s="78">
        <v>1</v>
      </c>
      <c r="F5" s="78">
        <v>0.96899999999999997</v>
      </c>
      <c r="G5" s="78">
        <v>0.99319999999999997</v>
      </c>
    </row>
    <row r="6" spans="2:7">
      <c r="B6" s="15" t="s">
        <v>50</v>
      </c>
      <c r="C6" s="78">
        <v>0.62790000000000001</v>
      </c>
      <c r="D6" s="78">
        <v>0.9325</v>
      </c>
      <c r="E6" s="78">
        <v>0.96199999999999997</v>
      </c>
      <c r="F6" s="78">
        <v>0.93440000000000001</v>
      </c>
      <c r="G6" s="78">
        <v>0.98299999999999998</v>
      </c>
    </row>
    <row r="7" spans="2:7">
      <c r="B7" s="15" t="s">
        <v>15</v>
      </c>
      <c r="C7" s="78">
        <v>0.72099999999999997</v>
      </c>
      <c r="D7" s="78">
        <v>0.99399999999999999</v>
      </c>
      <c r="E7" s="78">
        <v>0.97099999999999997</v>
      </c>
      <c r="F7" s="78">
        <v>0.9879</v>
      </c>
      <c r="G7" s="78">
        <v>0.9829</v>
      </c>
    </row>
    <row r="8" spans="2:7">
      <c r="B8" s="15" t="s">
        <v>16</v>
      </c>
      <c r="C8" s="78">
        <v>0.61</v>
      </c>
      <c r="D8" s="78">
        <v>0.9294</v>
      </c>
      <c r="E8" s="78">
        <v>0.91300000000000003</v>
      </c>
      <c r="F8" s="78">
        <v>0.92</v>
      </c>
      <c r="G8" s="78">
        <v>0.96099999999999997</v>
      </c>
    </row>
    <row r="9" spans="2:7">
      <c r="B9" s="15" t="s">
        <v>17</v>
      </c>
      <c r="C9" s="78">
        <v>0.48399999999999999</v>
      </c>
      <c r="D9" s="78">
        <v>0.99350000000000005</v>
      </c>
      <c r="E9" s="78">
        <v>0.96799999999999997</v>
      </c>
      <c r="F9" s="78">
        <v>0.98839999999999995</v>
      </c>
      <c r="G9" s="78">
        <v>0.98209999999999997</v>
      </c>
    </row>
    <row r="10" spans="2:7">
      <c r="B10" s="15" t="s">
        <v>18</v>
      </c>
      <c r="C10" s="78">
        <v>0.51200000000000001</v>
      </c>
      <c r="D10" s="78">
        <v>0.90359999999999996</v>
      </c>
      <c r="E10" s="78">
        <v>0.90110000000000001</v>
      </c>
      <c r="F10" s="78">
        <v>0.90469999999999995</v>
      </c>
      <c r="G10" s="78">
        <v>0.94899999999999995</v>
      </c>
    </row>
    <row r="11" spans="2:7">
      <c r="B11" s="15" t="s">
        <v>75</v>
      </c>
      <c r="C11" s="78">
        <v>0.51800000000000002</v>
      </c>
      <c r="D11" s="78">
        <v>0.72499999999999998</v>
      </c>
      <c r="E11" s="78">
        <v>1.1200000000000001</v>
      </c>
      <c r="F11" s="78">
        <v>0.98699999999999999</v>
      </c>
      <c r="G11" s="78">
        <v>0.95330000000000004</v>
      </c>
    </row>
    <row r="12" spans="2:7">
      <c r="B12" s="15" t="s">
        <v>20</v>
      </c>
      <c r="C12" s="78">
        <v>0.56799999999999995</v>
      </c>
      <c r="D12" s="78">
        <v>0.93400000000000005</v>
      </c>
      <c r="E12" s="78">
        <v>0.93659999999999999</v>
      </c>
      <c r="F12" s="78">
        <v>0.91520000000000001</v>
      </c>
      <c r="G12" s="78">
        <v>0.94599999999999995</v>
      </c>
    </row>
    <row r="13" spans="2:7">
      <c r="B13" s="15" t="s">
        <v>21</v>
      </c>
      <c r="C13" s="78">
        <v>0.47599999999999998</v>
      </c>
      <c r="D13" s="78">
        <v>0.93300000000000005</v>
      </c>
      <c r="E13" s="78">
        <v>0.91700000000000004</v>
      </c>
      <c r="F13" s="78">
        <v>0.92</v>
      </c>
      <c r="G13" s="78">
        <v>0.92400000000000004</v>
      </c>
    </row>
    <row r="14" spans="2:7">
      <c r="B14" s="15" t="s">
        <v>22</v>
      </c>
      <c r="C14" s="78">
        <v>0.49399999999999999</v>
      </c>
      <c r="D14" s="78">
        <v>0.91590000000000005</v>
      </c>
      <c r="E14" s="78">
        <v>0.90839999999999999</v>
      </c>
      <c r="F14" s="78">
        <v>0.98180000000000001</v>
      </c>
      <c r="G14" s="78">
        <v>0.97340000000000004</v>
      </c>
    </row>
    <row r="15" spans="2:7">
      <c r="B15" s="16" t="s">
        <v>23</v>
      </c>
      <c r="C15" s="78">
        <v>0.46300000000000002</v>
      </c>
      <c r="D15" s="78">
        <v>0.45190000000000002</v>
      </c>
      <c r="E15" s="78">
        <v>0.998</v>
      </c>
      <c r="F15" s="78">
        <v>1.073</v>
      </c>
      <c r="G15" s="78">
        <v>0.99560000000000004</v>
      </c>
    </row>
    <row r="16" spans="2:7">
      <c r="B16" s="13" t="s">
        <v>24</v>
      </c>
      <c r="C16" s="79"/>
      <c r="D16" s="79"/>
      <c r="E16" s="79"/>
      <c r="F16" s="79"/>
      <c r="G16" s="79"/>
    </row>
    <row r="17" spans="2:11">
      <c r="B17" s="15" t="s">
        <v>25</v>
      </c>
      <c r="C17" s="78">
        <v>0.62319999999999998</v>
      </c>
      <c r="D17" s="78">
        <v>0.90429999999999999</v>
      </c>
      <c r="E17" s="78">
        <v>0.98160000000000003</v>
      </c>
      <c r="F17" s="78">
        <v>0.94350000000000001</v>
      </c>
      <c r="G17" s="78">
        <v>0.996</v>
      </c>
    </row>
    <row r="18" spans="2:11">
      <c r="B18" s="15" t="s">
        <v>26</v>
      </c>
      <c r="C18" s="78">
        <v>0.48599999999999999</v>
      </c>
      <c r="D18" s="78">
        <v>0.91100000000000003</v>
      </c>
      <c r="E18" s="78">
        <v>0.91069999999999995</v>
      </c>
      <c r="F18" s="78">
        <v>0.95099999999999996</v>
      </c>
      <c r="G18" s="78">
        <v>0.94699999999999995</v>
      </c>
    </row>
    <row r="19" spans="2:11">
      <c r="B19" s="15" t="s">
        <v>27</v>
      </c>
      <c r="C19" s="78">
        <v>0.93189999999999995</v>
      </c>
      <c r="D19" s="78">
        <v>1</v>
      </c>
      <c r="E19" s="78">
        <v>0.308</v>
      </c>
      <c r="F19" s="78">
        <v>0.94440000000000002</v>
      </c>
      <c r="G19" s="78">
        <v>0.88428792569659442</v>
      </c>
    </row>
    <row r="20" spans="2:11">
      <c r="B20" s="15" t="s">
        <v>28</v>
      </c>
      <c r="C20" s="78">
        <v>0.44</v>
      </c>
      <c r="D20" s="78">
        <v>0.94610000000000005</v>
      </c>
      <c r="E20" s="78">
        <v>0.875</v>
      </c>
      <c r="F20" s="78">
        <v>0.88300000000000001</v>
      </c>
      <c r="G20" s="78">
        <v>0.9073</v>
      </c>
    </row>
    <row r="21" spans="2:11">
      <c r="B21" s="15" t="s">
        <v>29</v>
      </c>
      <c r="C21" s="78">
        <v>0.80189999999999995</v>
      </c>
      <c r="D21" s="78">
        <v>0.9657</v>
      </c>
      <c r="E21" s="78">
        <v>0.94099999999999995</v>
      </c>
      <c r="F21" s="78">
        <v>0.9304</v>
      </c>
      <c r="G21" s="78">
        <v>0.92400000000000004</v>
      </c>
    </row>
    <row r="22" spans="2:11">
      <c r="B22" s="15" t="s">
        <v>30</v>
      </c>
      <c r="C22" s="78">
        <v>0.94</v>
      </c>
      <c r="D22" s="78">
        <v>0.97</v>
      </c>
      <c r="E22" s="78">
        <v>0.90200000000000002</v>
      </c>
      <c r="F22" s="78">
        <v>0.91200000000000003</v>
      </c>
      <c r="G22" s="78">
        <v>0.93700000000000006</v>
      </c>
    </row>
    <row r="23" spans="2:11">
      <c r="B23" s="15" t="s">
        <v>31</v>
      </c>
      <c r="C23" s="78">
        <v>0.76949999999999996</v>
      </c>
      <c r="D23" s="78">
        <v>0.93510000000000004</v>
      </c>
      <c r="E23" s="78">
        <v>0.90249999999999997</v>
      </c>
      <c r="F23" s="78">
        <v>0.91879999999999995</v>
      </c>
      <c r="G23" s="78">
        <v>0.90490000000000004</v>
      </c>
    </row>
    <row r="24" spans="2:11">
      <c r="B24" s="15" t="s">
        <v>32</v>
      </c>
      <c r="C24" s="78">
        <v>0.50600000000000001</v>
      </c>
      <c r="D24" s="78">
        <v>0.93830000000000002</v>
      </c>
      <c r="E24" s="78">
        <v>0.26550000000000001</v>
      </c>
      <c r="F24" s="78">
        <v>0.98819999999999997</v>
      </c>
      <c r="G24" s="78">
        <v>0.91798428652598996</v>
      </c>
    </row>
    <row r="25" spans="2:11">
      <c r="B25" s="74" t="s">
        <v>76</v>
      </c>
    </row>
    <row r="27" spans="2:11" ht="15" customHeight="1">
      <c r="B27" s="71" t="s">
        <v>54</v>
      </c>
      <c r="C27" s="71"/>
      <c r="D27" s="71"/>
      <c r="E27" s="71"/>
      <c r="F27" s="71"/>
      <c r="G27" s="71"/>
    </row>
    <row r="28" spans="2:11">
      <c r="B28" s="97" t="s">
        <v>55</v>
      </c>
      <c r="C28" s="97"/>
      <c r="D28" s="97"/>
      <c r="E28" s="97"/>
      <c r="F28" s="97"/>
      <c r="G28" s="97"/>
      <c r="H28" s="97"/>
      <c r="I28" s="97"/>
    </row>
    <row r="29" spans="2:11">
      <c r="B29" s="98" t="s">
        <v>77</v>
      </c>
      <c r="C29" s="98"/>
      <c r="D29" s="98"/>
      <c r="E29" s="98"/>
      <c r="F29" s="98"/>
      <c r="G29" s="98"/>
      <c r="H29" s="98"/>
      <c r="I29" s="98"/>
      <c r="J29" s="98"/>
      <c r="K29" s="98"/>
    </row>
    <row r="30" spans="2:11">
      <c r="B30" s="98"/>
      <c r="C30" s="98"/>
      <c r="D30" s="98"/>
      <c r="E30" s="98"/>
      <c r="F30" s="98"/>
      <c r="G30" s="98"/>
      <c r="H30" s="98"/>
      <c r="I30" s="98"/>
      <c r="J30" s="98"/>
      <c r="K30" s="98"/>
    </row>
    <row r="31" spans="2:11">
      <c r="B31" s="98" t="s">
        <v>73</v>
      </c>
      <c r="C31" s="98"/>
      <c r="D31" s="98"/>
      <c r="E31" s="98"/>
      <c r="F31" s="98"/>
      <c r="G31" s="98"/>
      <c r="H31" s="98"/>
      <c r="I31" s="98"/>
      <c r="J31" s="98"/>
      <c r="K31" s="98"/>
    </row>
    <row r="32" spans="2:11">
      <c r="B32" s="98"/>
      <c r="C32" s="98"/>
      <c r="D32" s="98"/>
      <c r="E32" s="98"/>
      <c r="F32" s="98"/>
      <c r="G32" s="98"/>
      <c r="H32" s="98"/>
      <c r="I32" s="98"/>
      <c r="J32" s="98"/>
      <c r="K32" s="98"/>
    </row>
    <row r="33" spans="2:7">
      <c r="B33" s="54" t="s">
        <v>58</v>
      </c>
      <c r="C33" s="2"/>
      <c r="D33" s="2"/>
      <c r="E33" s="2"/>
      <c r="F33" s="2"/>
      <c r="G33" s="2"/>
    </row>
  </sheetData>
  <mergeCells count="3">
    <mergeCell ref="B28:I28"/>
    <mergeCell ref="B29:K30"/>
    <mergeCell ref="B31:K32"/>
  </mergeCells>
  <hyperlinks>
    <hyperlink ref="B33" r:id="rId1" xr:uid="{00000000-0004-0000-1000-000000000000}"/>
  </hyperlinks>
  <pageMargins left="0.7" right="0.7" top="0.75" bottom="0.75" header="0.3" footer="0.3"/>
  <pageSetup paperSize="9" orientation="landscape" r:id="rId2"/>
  <headerFooter>
    <oddHeader>&amp;R&amp;G</oddHeader>
  </headerFooter>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P32"/>
  <sheetViews>
    <sheetView view="pageLayout" topLeftCell="A4" zoomScaleNormal="100" workbookViewId="0">
      <selection activeCell="G32" sqref="G32"/>
    </sheetView>
  </sheetViews>
  <sheetFormatPr defaultColWidth="9.109375" defaultRowHeight="13.8"/>
  <cols>
    <col min="1" max="1" width="9.109375" style="2"/>
    <col min="2" max="2" width="33.5546875" style="2" customWidth="1"/>
    <col min="3" max="5" width="10.109375" style="2" customWidth="1"/>
    <col min="6" max="9" width="9.109375" style="2"/>
    <col min="10" max="10" width="9.5546875" style="2" customWidth="1"/>
    <col min="11" max="16384" width="9.109375" style="2"/>
  </cols>
  <sheetData>
    <row r="2" spans="2:16" ht="18" customHeight="1">
      <c r="B2" s="100" t="s">
        <v>78</v>
      </c>
      <c r="C2" s="100"/>
      <c r="D2" s="100"/>
      <c r="E2" s="100"/>
      <c r="F2" s="100"/>
      <c r="G2" s="100"/>
      <c r="H2" s="100"/>
      <c r="I2" s="100"/>
      <c r="J2" s="100"/>
      <c r="K2" s="100"/>
      <c r="L2" s="58"/>
      <c r="M2" s="58"/>
      <c r="N2" s="58"/>
      <c r="O2" s="58"/>
      <c r="P2" s="58"/>
    </row>
    <row r="4" spans="2:16" ht="15.6">
      <c r="B4" s="28" t="s">
        <v>7</v>
      </c>
      <c r="C4" s="29" t="s">
        <v>8</v>
      </c>
      <c r="D4" s="29" t="s">
        <v>9</v>
      </c>
      <c r="E4" s="29" t="s">
        <v>10</v>
      </c>
      <c r="F4" s="29" t="s">
        <v>11</v>
      </c>
      <c r="G4" s="29" t="s">
        <v>12</v>
      </c>
      <c r="J4" s="1"/>
    </row>
    <row r="5" spans="2:16">
      <c r="B5" s="23" t="s">
        <v>13</v>
      </c>
      <c r="C5" s="31">
        <v>380</v>
      </c>
      <c r="D5" s="31">
        <v>497</v>
      </c>
      <c r="E5" s="31">
        <v>491</v>
      </c>
      <c r="F5" s="31">
        <v>662</v>
      </c>
      <c r="G5" s="31">
        <v>418</v>
      </c>
      <c r="J5" s="5"/>
      <c r="K5" s="6"/>
      <c r="L5" s="6"/>
      <c r="M5" s="6"/>
      <c r="N5" s="6"/>
      <c r="O5" s="6"/>
    </row>
    <row r="6" spans="2:16">
      <c r="B6" s="23" t="s">
        <v>14</v>
      </c>
      <c r="C6" s="31">
        <v>302</v>
      </c>
      <c r="D6" s="31">
        <v>201</v>
      </c>
      <c r="E6" s="31">
        <v>169</v>
      </c>
      <c r="F6" s="31">
        <v>201</v>
      </c>
      <c r="G6" s="31">
        <v>189</v>
      </c>
      <c r="J6" s="7"/>
      <c r="K6" s="7"/>
      <c r="L6" s="7"/>
      <c r="M6" s="7"/>
      <c r="N6" s="7"/>
      <c r="O6" s="8"/>
    </row>
    <row r="7" spans="2:16">
      <c r="B7" s="23" t="s">
        <v>15</v>
      </c>
      <c r="C7" s="31">
        <v>6</v>
      </c>
      <c r="D7" s="31">
        <v>5</v>
      </c>
      <c r="E7" s="31">
        <v>3</v>
      </c>
      <c r="F7" s="31">
        <v>5</v>
      </c>
      <c r="G7" s="31">
        <v>3</v>
      </c>
      <c r="J7" s="4"/>
      <c r="K7" s="9"/>
      <c r="L7" s="9"/>
      <c r="M7" s="9"/>
      <c r="N7" s="9"/>
      <c r="O7" s="9"/>
    </row>
    <row r="8" spans="2:16">
      <c r="B8" s="23" t="s">
        <v>16</v>
      </c>
      <c r="C8" s="31">
        <v>244</v>
      </c>
      <c r="D8" s="31">
        <v>238</v>
      </c>
      <c r="E8" s="31">
        <v>158</v>
      </c>
      <c r="F8" s="31">
        <v>159</v>
      </c>
      <c r="G8" s="31">
        <v>136</v>
      </c>
      <c r="J8" s="4"/>
      <c r="K8" s="9"/>
      <c r="L8" s="9"/>
      <c r="M8" s="9"/>
      <c r="N8" s="9"/>
      <c r="O8" s="9"/>
    </row>
    <row r="9" spans="2:16">
      <c r="B9" s="23" t="s">
        <v>17</v>
      </c>
      <c r="C9" s="31">
        <v>780</v>
      </c>
      <c r="D9" s="31">
        <v>677</v>
      </c>
      <c r="E9" s="31">
        <v>698</v>
      </c>
      <c r="F9" s="31">
        <v>710</v>
      </c>
      <c r="G9" s="31">
        <v>561</v>
      </c>
      <c r="J9" s="4"/>
      <c r="K9" s="9"/>
      <c r="L9" s="9"/>
      <c r="M9" s="9"/>
      <c r="N9" s="9"/>
      <c r="O9" s="9"/>
    </row>
    <row r="10" spans="2:16">
      <c r="B10" s="23" t="s">
        <v>18</v>
      </c>
      <c r="C10" s="31">
        <v>105</v>
      </c>
      <c r="D10" s="31">
        <v>60</v>
      </c>
      <c r="E10" s="31">
        <v>50</v>
      </c>
      <c r="F10" s="31">
        <v>59</v>
      </c>
      <c r="G10" s="31">
        <v>50</v>
      </c>
      <c r="J10" s="4"/>
      <c r="K10" s="9"/>
      <c r="L10" s="9"/>
      <c r="M10" s="9"/>
      <c r="N10" s="9"/>
      <c r="O10" s="9"/>
    </row>
    <row r="11" spans="2:16">
      <c r="B11" s="23" t="s">
        <v>19</v>
      </c>
      <c r="C11" s="32">
        <v>393</v>
      </c>
      <c r="D11" s="32">
        <v>614</v>
      </c>
      <c r="E11" s="32">
        <v>456</v>
      </c>
      <c r="F11" s="32">
        <v>527</v>
      </c>
      <c r="G11" s="32">
        <v>277</v>
      </c>
      <c r="J11" s="4"/>
      <c r="K11" s="9"/>
      <c r="L11" s="9"/>
      <c r="M11" s="9"/>
      <c r="N11" s="9"/>
      <c r="O11" s="9"/>
    </row>
    <row r="12" spans="2:16">
      <c r="B12" s="23" t="s">
        <v>20</v>
      </c>
      <c r="C12" s="32">
        <v>1392</v>
      </c>
      <c r="D12" s="32">
        <v>2103</v>
      </c>
      <c r="E12" s="32">
        <v>1170</v>
      </c>
      <c r="F12" s="32">
        <v>1161</v>
      </c>
      <c r="G12" s="32">
        <v>1137</v>
      </c>
      <c r="J12" s="4"/>
      <c r="K12" s="9"/>
      <c r="L12" s="9"/>
      <c r="M12" s="9"/>
      <c r="N12" s="9"/>
      <c r="O12" s="9"/>
    </row>
    <row r="13" spans="2:16">
      <c r="B13" s="23" t="s">
        <v>21</v>
      </c>
      <c r="C13" s="33">
        <v>1548</v>
      </c>
      <c r="D13" s="33">
        <v>1042</v>
      </c>
      <c r="E13" s="33">
        <v>814</v>
      </c>
      <c r="F13" s="33">
        <v>1509</v>
      </c>
      <c r="G13" s="33">
        <v>1218</v>
      </c>
      <c r="J13" s="4"/>
      <c r="K13" s="9"/>
      <c r="L13" s="9"/>
      <c r="M13" s="9"/>
      <c r="N13" s="9"/>
      <c r="O13" s="9"/>
    </row>
    <row r="14" spans="2:16">
      <c r="B14" s="23" t="s">
        <v>22</v>
      </c>
      <c r="C14" s="31">
        <v>178</v>
      </c>
      <c r="D14" s="31">
        <v>182</v>
      </c>
      <c r="E14" s="31">
        <v>168</v>
      </c>
      <c r="F14" s="31">
        <v>202</v>
      </c>
      <c r="G14" s="31">
        <v>203</v>
      </c>
      <c r="J14" s="4"/>
      <c r="K14" s="9"/>
      <c r="L14" s="9"/>
      <c r="M14" s="9"/>
      <c r="N14" s="9"/>
      <c r="O14" s="9"/>
    </row>
    <row r="15" spans="2:16">
      <c r="B15" s="23" t="s">
        <v>23</v>
      </c>
      <c r="C15" s="31">
        <v>778</v>
      </c>
      <c r="D15" s="31">
        <v>664</v>
      </c>
      <c r="E15" s="31">
        <v>630</v>
      </c>
      <c r="F15" s="31">
        <v>662</v>
      </c>
      <c r="G15" s="31">
        <v>530</v>
      </c>
      <c r="J15" s="4"/>
      <c r="K15" s="9"/>
      <c r="L15" s="9"/>
      <c r="M15" s="9"/>
      <c r="N15" s="9"/>
      <c r="O15" s="9"/>
    </row>
    <row r="16" spans="2:16" ht="15.6">
      <c r="B16" s="34" t="s">
        <v>79</v>
      </c>
      <c r="C16" s="35">
        <f>SUM(C5:C15)</f>
        <v>6106</v>
      </c>
      <c r="D16" s="35">
        <f t="shared" ref="D16:F16" si="0">SUM(D5:D15)</f>
        <v>6283</v>
      </c>
      <c r="E16" s="35">
        <f t="shared" si="0"/>
        <v>4807</v>
      </c>
      <c r="F16" s="35">
        <f t="shared" si="0"/>
        <v>5857</v>
      </c>
      <c r="G16" s="35">
        <f t="shared" ref="G16" si="1">SUM(G5:G15)</f>
        <v>4722</v>
      </c>
      <c r="J16" s="4"/>
      <c r="K16" s="9"/>
      <c r="L16" s="9"/>
      <c r="M16" s="9"/>
      <c r="N16" s="9"/>
      <c r="O16" s="9"/>
    </row>
    <row r="18" spans="2:16" ht="17.399999999999999">
      <c r="B18" s="17" t="s">
        <v>80</v>
      </c>
      <c r="C18" s="17"/>
      <c r="D18" s="17"/>
      <c r="E18" s="17"/>
      <c r="F18" s="17"/>
      <c r="G18" s="17"/>
      <c r="H18" s="17"/>
      <c r="I18" s="17"/>
      <c r="J18" s="17"/>
      <c r="K18" s="17"/>
      <c r="L18" s="17"/>
      <c r="M18" s="17"/>
      <c r="N18" s="17"/>
      <c r="O18" s="17"/>
      <c r="P18" s="17"/>
    </row>
    <row r="19" spans="2:16">
      <c r="J19" s="5"/>
      <c r="K19" s="10"/>
      <c r="L19" s="10"/>
      <c r="M19" s="10"/>
      <c r="N19" s="10"/>
      <c r="O19" s="10"/>
    </row>
    <row r="20" spans="2:16">
      <c r="B20" s="28" t="s">
        <v>7</v>
      </c>
      <c r="C20" s="29" t="s">
        <v>8</v>
      </c>
      <c r="D20" s="29" t="s">
        <v>9</v>
      </c>
      <c r="E20" s="29" t="s">
        <v>10</v>
      </c>
      <c r="F20" s="29" t="s">
        <v>11</v>
      </c>
      <c r="G20" s="29" t="s">
        <v>12</v>
      </c>
    </row>
    <row r="21" spans="2:16">
      <c r="B21" s="23" t="s">
        <v>13</v>
      </c>
      <c r="C21" s="36">
        <v>1.3269231306446612</v>
      </c>
      <c r="D21" s="36">
        <v>1.7165336381878655</v>
      </c>
      <c r="E21" s="36">
        <v>1.6752127537256425</v>
      </c>
      <c r="F21" s="36">
        <v>2.2397000019961073</v>
      </c>
      <c r="G21" s="36">
        <v>1.4003209347979753</v>
      </c>
    </row>
    <row r="22" spans="2:16">
      <c r="B22" s="23" t="s">
        <v>14</v>
      </c>
      <c r="C22" s="36">
        <v>2.0408728718662972</v>
      </c>
      <c r="D22" s="36">
        <v>1.3519048743232911</v>
      </c>
      <c r="E22" s="36">
        <v>1.1312785120675286</v>
      </c>
      <c r="F22" s="36">
        <v>1.3412419900828167</v>
      </c>
      <c r="G22" s="36">
        <v>1.2569263959863479</v>
      </c>
    </row>
    <row r="23" spans="2:16">
      <c r="B23" s="23" t="s">
        <v>15</v>
      </c>
      <c r="C23" s="36">
        <v>2.8683430538292378</v>
      </c>
      <c r="D23" s="36">
        <v>2.268396697214409</v>
      </c>
      <c r="E23" s="36">
        <v>1.3425221516155015</v>
      </c>
      <c r="F23" s="36">
        <v>2.2290414378803298</v>
      </c>
      <c r="G23" s="36">
        <v>1.3947649821005161</v>
      </c>
    </row>
    <row r="24" spans="2:16">
      <c r="B24" s="23" t="s">
        <v>16</v>
      </c>
      <c r="C24" s="36">
        <v>1.8841422403841179</v>
      </c>
      <c r="D24" s="36">
        <v>1.8280061291970213</v>
      </c>
      <c r="E24" s="36">
        <v>1.2047310857219542</v>
      </c>
      <c r="F24" s="36">
        <v>1.2055272286142122</v>
      </c>
      <c r="G24" s="36">
        <v>1.025262930940249</v>
      </c>
    </row>
    <row r="25" spans="2:16">
      <c r="B25" s="23" t="s">
        <v>17</v>
      </c>
      <c r="C25" s="36">
        <v>1.8725989320424246</v>
      </c>
      <c r="D25" s="36">
        <v>1.5549691946132376</v>
      </c>
      <c r="E25" s="36">
        <v>1.5991938963030441</v>
      </c>
      <c r="F25" s="36">
        <v>1.614250145566712</v>
      </c>
      <c r="G25" s="36">
        <v>1.3165676307415022</v>
      </c>
      <c r="I25" s="99" t="s">
        <v>81</v>
      </c>
      <c r="J25" s="99"/>
      <c r="K25" s="99"/>
      <c r="L25" s="99"/>
      <c r="M25" s="99"/>
      <c r="N25" s="99"/>
      <c r="O25" s="99"/>
      <c r="P25" s="99"/>
    </row>
    <row r="26" spans="2:16">
      <c r="B26" s="23" t="s">
        <v>18</v>
      </c>
      <c r="C26" s="36">
        <v>1.3599908815849462</v>
      </c>
      <c r="D26" s="36">
        <v>0.77020043182570874</v>
      </c>
      <c r="E26" s="36">
        <v>0.63597696237051515</v>
      </c>
      <c r="F26" s="36">
        <v>0.74504074362642903</v>
      </c>
      <c r="G26" s="36">
        <v>0.62735650788273456</v>
      </c>
      <c r="I26" s="99"/>
      <c r="J26" s="99"/>
      <c r="K26" s="99"/>
      <c r="L26" s="99"/>
      <c r="M26" s="99"/>
      <c r="N26" s="99"/>
      <c r="O26" s="99"/>
      <c r="P26" s="99"/>
    </row>
    <row r="27" spans="2:16">
      <c r="B27" s="23" t="s">
        <v>19</v>
      </c>
      <c r="C27" s="36">
        <v>1.9510984237309172</v>
      </c>
      <c r="D27" s="36">
        <v>3.0318921475968552</v>
      </c>
      <c r="E27" s="36">
        <v>2.2399904112691167</v>
      </c>
      <c r="F27" s="36">
        <v>2.5556769003664268</v>
      </c>
      <c r="G27" s="36">
        <v>1.3352421994379451</v>
      </c>
      <c r="I27" s="99"/>
      <c r="J27" s="99"/>
      <c r="K27" s="99"/>
      <c r="L27" s="99"/>
      <c r="M27" s="99"/>
      <c r="N27" s="99"/>
      <c r="O27" s="99"/>
      <c r="P27" s="99"/>
    </row>
    <row r="28" spans="2:16">
      <c r="B28" s="23" t="s">
        <v>20</v>
      </c>
      <c r="C28" s="36">
        <v>2.2982383639712833</v>
      </c>
      <c r="D28" s="36">
        <v>3.4392400113627386</v>
      </c>
      <c r="E28" s="36">
        <v>1.8979736940845999</v>
      </c>
      <c r="F28" s="36">
        <v>1.8707690165845847</v>
      </c>
      <c r="G28" s="36">
        <v>1.8262645757837959</v>
      </c>
      <c r="I28" s="99"/>
      <c r="J28" s="99"/>
      <c r="K28" s="99"/>
      <c r="L28" s="99"/>
      <c r="M28" s="99"/>
      <c r="N28" s="99"/>
      <c r="O28" s="99"/>
      <c r="P28" s="99"/>
    </row>
    <row r="29" spans="2:16">
      <c r="B29" s="23" t="s">
        <v>21</v>
      </c>
      <c r="C29" s="36">
        <v>4.5252069814472362</v>
      </c>
      <c r="D29" s="36">
        <v>3.0240089478161116</v>
      </c>
      <c r="E29" s="36">
        <v>2.3552477466008046</v>
      </c>
      <c r="F29" s="36">
        <v>4.3329472253345038</v>
      </c>
      <c r="G29" s="36">
        <v>3.4717669526551322</v>
      </c>
      <c r="I29" s="99"/>
      <c r="J29" s="99"/>
      <c r="K29" s="99"/>
      <c r="L29" s="99"/>
      <c r="M29" s="99"/>
      <c r="N29" s="99"/>
      <c r="O29" s="99"/>
      <c r="P29" s="99"/>
    </row>
    <row r="30" spans="2:16">
      <c r="B30" s="23" t="s">
        <v>22</v>
      </c>
      <c r="C30" s="36">
        <v>1.401107031983023</v>
      </c>
      <c r="D30" s="36">
        <v>1.4197453819271095</v>
      </c>
      <c r="E30" s="36">
        <v>1.3007092736700054</v>
      </c>
      <c r="F30" s="36">
        <v>1.5550854373177394</v>
      </c>
      <c r="G30" s="36">
        <v>1.5554268305764734</v>
      </c>
      <c r="I30" s="99"/>
      <c r="J30" s="99"/>
      <c r="K30" s="99"/>
      <c r="L30" s="99"/>
      <c r="M30" s="99"/>
      <c r="N30" s="99"/>
      <c r="O30" s="99"/>
      <c r="P30" s="99"/>
    </row>
    <row r="31" spans="2:16">
      <c r="B31" s="23" t="s">
        <v>23</v>
      </c>
      <c r="C31" s="36">
        <v>3.3297695953516762</v>
      </c>
      <c r="D31" s="36">
        <v>2.8221105561810385</v>
      </c>
      <c r="E31" s="36">
        <v>2.6579508380350232</v>
      </c>
      <c r="F31" s="36">
        <v>2.7704042153667041</v>
      </c>
      <c r="G31" s="36">
        <v>2.208999714913999</v>
      </c>
      <c r="I31" s="99"/>
      <c r="J31" s="99"/>
      <c r="K31" s="99"/>
      <c r="L31" s="99"/>
      <c r="M31" s="99"/>
      <c r="N31" s="99"/>
      <c r="O31" s="99"/>
      <c r="P31" s="99"/>
    </row>
    <row r="32" spans="2:16" ht="15.6">
      <c r="B32" s="34" t="s">
        <v>79</v>
      </c>
      <c r="C32" s="37">
        <v>2.3762744600893106</v>
      </c>
      <c r="D32" s="37">
        <v>2.4110341632757861</v>
      </c>
      <c r="E32" s="37">
        <v>1.8327920934714055</v>
      </c>
      <c r="F32" s="37">
        <v>2.2164486691030532</v>
      </c>
      <c r="G32" s="37">
        <v>1.7881075172918555</v>
      </c>
      <c r="I32" s="53" t="s">
        <v>58</v>
      </c>
    </row>
  </sheetData>
  <mergeCells count="2">
    <mergeCell ref="I25:P31"/>
    <mergeCell ref="B2:K2"/>
  </mergeCells>
  <hyperlinks>
    <hyperlink ref="I32" r:id="rId1" xr:uid="{00000000-0004-0000-1100-000000000000}"/>
  </hyperlinks>
  <pageMargins left="0.7" right="0.7" top="0.75" bottom="0.75" header="0.3" footer="0.3"/>
  <pageSetup paperSize="8" orientation="landscape" r:id="rId2"/>
  <headerFooter>
    <oddHeader>&amp;R&amp;G</oddHeader>
  </headerFooter>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P32"/>
  <sheetViews>
    <sheetView view="pageLayout" topLeftCell="A4" zoomScaleNormal="100" workbookViewId="0">
      <selection activeCell="G32" sqref="G32"/>
    </sheetView>
  </sheetViews>
  <sheetFormatPr defaultColWidth="9.109375" defaultRowHeight="13.8"/>
  <cols>
    <col min="1" max="1" width="9.109375" style="2"/>
    <col min="2" max="2" width="33.5546875" style="2" customWidth="1"/>
    <col min="3" max="5" width="10.44140625" style="2" customWidth="1"/>
    <col min="6" max="9" width="9.109375" style="2"/>
    <col min="10" max="10" width="9.5546875" style="2" customWidth="1"/>
    <col min="11" max="16384" width="9.109375" style="2"/>
  </cols>
  <sheetData>
    <row r="2" spans="2:15" ht="17.399999999999999">
      <c r="B2" s="101" t="s">
        <v>82</v>
      </c>
      <c r="C2" s="101"/>
      <c r="D2" s="101"/>
      <c r="E2" s="101"/>
      <c r="F2" s="101"/>
      <c r="G2" s="101"/>
      <c r="H2" s="101"/>
      <c r="I2" s="101"/>
      <c r="J2" s="101"/>
    </row>
    <row r="4" spans="2:15" ht="15.6">
      <c r="B4" s="28" t="s">
        <v>7</v>
      </c>
      <c r="C4" s="29" t="s">
        <v>8</v>
      </c>
      <c r="D4" s="29" t="s">
        <v>9</v>
      </c>
      <c r="E4" s="29" t="s">
        <v>10</v>
      </c>
      <c r="F4" s="29" t="s">
        <v>11</v>
      </c>
      <c r="G4" s="29" t="s">
        <v>12</v>
      </c>
      <c r="J4" s="1"/>
    </row>
    <row r="5" spans="2:15">
      <c r="B5" s="23" t="s">
        <v>13</v>
      </c>
      <c r="C5" s="31">
        <v>3628</v>
      </c>
      <c r="D5" s="31">
        <v>4181</v>
      </c>
      <c r="E5" s="31">
        <v>4673</v>
      </c>
      <c r="F5" s="31">
        <v>6564</v>
      </c>
      <c r="G5" s="31">
        <v>5232</v>
      </c>
      <c r="J5" s="5"/>
      <c r="K5" s="6"/>
      <c r="L5" s="6"/>
      <c r="M5" s="6"/>
      <c r="N5" s="6"/>
      <c r="O5" s="6"/>
    </row>
    <row r="6" spans="2:15">
      <c r="B6" s="23" t="s">
        <v>14</v>
      </c>
      <c r="C6" s="31">
        <v>3806</v>
      </c>
      <c r="D6" s="31">
        <v>3889</v>
      </c>
      <c r="E6" s="31">
        <v>3634</v>
      </c>
      <c r="F6" s="31">
        <v>3539</v>
      </c>
      <c r="G6" s="31">
        <v>3380</v>
      </c>
      <c r="J6" s="7"/>
      <c r="K6" s="7"/>
      <c r="L6" s="7"/>
      <c r="M6" s="7"/>
      <c r="N6" s="7"/>
      <c r="O6" s="8"/>
    </row>
    <row r="7" spans="2:15">
      <c r="B7" s="23" t="s">
        <v>15</v>
      </c>
      <c r="C7" s="31">
        <v>24</v>
      </c>
      <c r="D7" s="31">
        <v>42</v>
      </c>
      <c r="E7" s="31">
        <v>43</v>
      </c>
      <c r="F7" s="31">
        <v>58</v>
      </c>
      <c r="G7" s="31">
        <v>50</v>
      </c>
      <c r="J7" s="4"/>
      <c r="K7" s="9"/>
      <c r="L7" s="9"/>
      <c r="M7" s="9"/>
      <c r="N7" s="9"/>
      <c r="O7" s="9"/>
    </row>
    <row r="8" spans="2:15">
      <c r="B8" s="23" t="s">
        <v>16</v>
      </c>
      <c r="C8" s="31">
        <v>3863</v>
      </c>
      <c r="D8" s="31">
        <v>3454</v>
      </c>
      <c r="E8" s="31">
        <v>3018</v>
      </c>
      <c r="F8" s="31">
        <v>2764</v>
      </c>
      <c r="G8" s="31">
        <v>2431</v>
      </c>
      <c r="J8" s="4"/>
      <c r="K8" s="9"/>
      <c r="L8" s="9"/>
      <c r="M8" s="9"/>
      <c r="N8" s="9"/>
      <c r="O8" s="9"/>
    </row>
    <row r="9" spans="2:15">
      <c r="B9" s="23" t="s">
        <v>17</v>
      </c>
      <c r="C9" s="31">
        <v>3606</v>
      </c>
      <c r="D9" s="31">
        <v>4526</v>
      </c>
      <c r="E9" s="31">
        <v>5353</v>
      </c>
      <c r="F9" s="31">
        <v>6721</v>
      </c>
      <c r="G9" s="31">
        <v>7018</v>
      </c>
      <c r="J9" s="4"/>
      <c r="K9" s="9"/>
      <c r="L9" s="9"/>
      <c r="M9" s="9"/>
      <c r="N9" s="9"/>
      <c r="O9" s="9"/>
    </row>
    <row r="10" spans="2:15">
      <c r="B10" s="23" t="s">
        <v>18</v>
      </c>
      <c r="C10" s="31">
        <v>1499</v>
      </c>
      <c r="D10" s="31">
        <v>1407</v>
      </c>
      <c r="E10" s="31">
        <v>1816</v>
      </c>
      <c r="F10" s="31">
        <v>1578</v>
      </c>
      <c r="G10" s="31">
        <v>1465</v>
      </c>
      <c r="J10" s="4"/>
      <c r="K10" s="9"/>
      <c r="L10" s="9"/>
      <c r="M10" s="9"/>
      <c r="N10" s="9"/>
      <c r="O10" s="9"/>
    </row>
    <row r="11" spans="2:15">
      <c r="B11" s="23" t="s">
        <v>19</v>
      </c>
      <c r="C11" s="32">
        <v>4409</v>
      </c>
      <c r="D11" s="32">
        <v>3944</v>
      </c>
      <c r="E11" s="31">
        <v>3748</v>
      </c>
      <c r="F11" s="32">
        <v>3245</v>
      </c>
      <c r="G11" s="32">
        <v>3047</v>
      </c>
      <c r="J11" s="4"/>
      <c r="K11" s="9"/>
      <c r="L11" s="9"/>
      <c r="M11" s="9"/>
      <c r="N11" s="9"/>
      <c r="O11" s="9"/>
    </row>
    <row r="12" spans="2:15">
      <c r="B12" s="23" t="s">
        <v>20</v>
      </c>
      <c r="C12" s="32">
        <v>22729</v>
      </c>
      <c r="D12" s="32">
        <v>17570</v>
      </c>
      <c r="E12" s="31">
        <v>11305</v>
      </c>
      <c r="F12" s="32">
        <v>13267</v>
      </c>
      <c r="G12" s="32">
        <v>12461</v>
      </c>
      <c r="J12" s="4"/>
      <c r="K12" s="9"/>
      <c r="L12" s="9"/>
      <c r="M12" s="9"/>
      <c r="N12" s="9"/>
      <c r="O12" s="9"/>
    </row>
    <row r="13" spans="2:15">
      <c r="B13" s="23" t="s">
        <v>21</v>
      </c>
      <c r="C13" s="33">
        <v>6990</v>
      </c>
      <c r="D13" s="33">
        <v>6320</v>
      </c>
      <c r="E13" s="31">
        <v>6057</v>
      </c>
      <c r="F13" s="33">
        <v>7063</v>
      </c>
      <c r="G13" s="33">
        <v>7365</v>
      </c>
      <c r="J13" s="4"/>
      <c r="K13" s="9"/>
      <c r="L13" s="9"/>
      <c r="M13" s="9"/>
      <c r="N13" s="9"/>
      <c r="O13" s="9"/>
    </row>
    <row r="14" spans="2:15">
      <c r="B14" s="23" t="s">
        <v>22</v>
      </c>
      <c r="C14" s="31">
        <v>2449</v>
      </c>
      <c r="D14" s="31">
        <v>2460</v>
      </c>
      <c r="E14" s="31">
        <v>2295</v>
      </c>
      <c r="F14" s="31">
        <v>2399</v>
      </c>
      <c r="G14" s="31">
        <v>2229</v>
      </c>
      <c r="J14" s="4"/>
      <c r="K14" s="9"/>
      <c r="L14" s="9"/>
      <c r="M14" s="9"/>
      <c r="N14" s="9"/>
      <c r="O14" s="9"/>
    </row>
    <row r="15" spans="2:15">
      <c r="B15" s="23" t="s">
        <v>23</v>
      </c>
      <c r="C15" s="31">
        <v>5038</v>
      </c>
      <c r="D15" s="31">
        <v>4578</v>
      </c>
      <c r="E15" s="31">
        <v>5375</v>
      </c>
      <c r="F15" s="31">
        <v>5873</v>
      </c>
      <c r="G15" s="31">
        <v>5684</v>
      </c>
      <c r="J15" s="4"/>
      <c r="K15" s="9"/>
      <c r="L15" s="9"/>
      <c r="M15" s="9"/>
      <c r="N15" s="9"/>
      <c r="O15" s="9"/>
    </row>
    <row r="16" spans="2:15" ht="15.6">
      <c r="B16" s="34" t="s">
        <v>79</v>
      </c>
      <c r="C16" s="35">
        <f>SUM(C5:C15)</f>
        <v>58041</v>
      </c>
      <c r="D16" s="35">
        <f t="shared" ref="D16:F16" si="0">SUM(D5:D15)</f>
        <v>52371</v>
      </c>
      <c r="E16" s="35">
        <f t="shared" si="0"/>
        <v>47317</v>
      </c>
      <c r="F16" s="35">
        <f t="shared" si="0"/>
        <v>53071</v>
      </c>
      <c r="G16" s="35">
        <f t="shared" ref="G16" si="1">SUM(G5:G15)</f>
        <v>50362</v>
      </c>
      <c r="J16" s="4"/>
      <c r="K16" s="9"/>
      <c r="L16" s="9"/>
      <c r="M16" s="9"/>
      <c r="N16" s="9"/>
      <c r="O16" s="9"/>
    </row>
    <row r="18" spans="2:16" ht="17.399999999999999">
      <c r="B18" s="101" t="s">
        <v>83</v>
      </c>
      <c r="C18" s="101"/>
      <c r="D18" s="101"/>
      <c r="E18" s="101"/>
      <c r="F18" s="101"/>
      <c r="G18" s="101"/>
      <c r="H18" s="101"/>
      <c r="I18" s="101"/>
      <c r="J18" s="101"/>
      <c r="K18" s="101"/>
      <c r="L18" s="101"/>
      <c r="M18" s="101"/>
      <c r="N18" s="10"/>
      <c r="O18" s="10"/>
    </row>
    <row r="19" spans="2:16">
      <c r="J19" s="5"/>
      <c r="K19" s="10"/>
      <c r="L19" s="10"/>
      <c r="M19" s="10"/>
      <c r="N19" s="10"/>
      <c r="O19" s="10"/>
    </row>
    <row r="20" spans="2:16">
      <c r="B20" s="28" t="s">
        <v>7</v>
      </c>
      <c r="C20" s="29" t="s">
        <v>8</v>
      </c>
      <c r="D20" s="29" t="s">
        <v>9</v>
      </c>
      <c r="E20" s="29" t="s">
        <v>10</v>
      </c>
      <c r="F20" s="29" t="s">
        <v>11</v>
      </c>
      <c r="G20" s="29" t="s">
        <v>12</v>
      </c>
    </row>
    <row r="21" spans="2:16">
      <c r="B21" s="23" t="s">
        <v>13</v>
      </c>
      <c r="C21" s="36">
        <v>12.668623994681134</v>
      </c>
      <c r="D21" s="36">
        <v>14.440296058880213</v>
      </c>
      <c r="E21" s="36">
        <v>15.94352178851309</v>
      </c>
      <c r="F21" s="36">
        <v>22.207538992601886</v>
      </c>
      <c r="G21" s="36">
        <v>17.527462035557431</v>
      </c>
    </row>
    <row r="22" spans="2:16">
      <c r="B22" s="23" t="s">
        <v>14</v>
      </c>
      <c r="C22" s="36">
        <v>25.72040447126863</v>
      </c>
      <c r="D22" s="36">
        <v>26.157005254941684</v>
      </c>
      <c r="E22" s="36">
        <v>24.325834987298222</v>
      </c>
      <c r="F22" s="36">
        <v>23.615201009468102</v>
      </c>
      <c r="G22" s="36">
        <v>22.478366235099767</v>
      </c>
    </row>
    <row r="23" spans="2:16">
      <c r="B23" s="23" t="s">
        <v>15</v>
      </c>
      <c r="C23" s="36">
        <v>11.473372215316951</v>
      </c>
      <c r="D23" s="36">
        <v>19.054532256601036</v>
      </c>
      <c r="E23" s="36">
        <v>19.242817506488855</v>
      </c>
      <c r="F23" s="36">
        <v>25.856880679411827</v>
      </c>
      <c r="G23" s="36">
        <v>23.246083035008599</v>
      </c>
    </row>
    <row r="24" spans="2:16">
      <c r="B24" s="23" t="s">
        <v>16</v>
      </c>
      <c r="C24" s="36">
        <v>29.829678174605931</v>
      </c>
      <c r="D24" s="36">
        <v>26.529130967422322</v>
      </c>
      <c r="E24" s="36">
        <v>23.011888713347201</v>
      </c>
      <c r="F24" s="36">
        <v>20.956460754023166</v>
      </c>
      <c r="G24" s="36">
        <v>18.326574890556952</v>
      </c>
    </row>
    <row r="25" spans="2:16">
      <c r="B25" s="23" t="s">
        <v>17</v>
      </c>
      <c r="C25" s="36">
        <v>8.6571689089038237</v>
      </c>
      <c r="D25" s="36">
        <v>10.395554763396623</v>
      </c>
      <c r="E25" s="36">
        <v>12.264305052879935</v>
      </c>
      <c r="F25" s="36">
        <v>15.280810180780101</v>
      </c>
      <c r="G25" s="36">
        <v>16.470002910060362</v>
      </c>
      <c r="I25" s="99" t="s">
        <v>81</v>
      </c>
      <c r="J25" s="99"/>
      <c r="K25" s="99"/>
      <c r="L25" s="99"/>
      <c r="M25" s="99"/>
      <c r="N25" s="99"/>
      <c r="O25" s="99"/>
      <c r="P25" s="99"/>
    </row>
    <row r="26" spans="2:16">
      <c r="B26" s="23" t="s">
        <v>18</v>
      </c>
      <c r="C26" s="36">
        <v>19.415488871388902</v>
      </c>
      <c r="D26" s="36">
        <v>18.061200126312873</v>
      </c>
      <c r="E26" s="36">
        <v>23.098683273297109</v>
      </c>
      <c r="F26" s="36">
        <v>19.926682939703475</v>
      </c>
      <c r="G26" s="36">
        <v>18.381545680964123</v>
      </c>
      <c r="I26" s="99"/>
      <c r="J26" s="99"/>
      <c r="K26" s="99"/>
      <c r="L26" s="99"/>
      <c r="M26" s="99"/>
      <c r="N26" s="99"/>
      <c r="O26" s="99"/>
      <c r="P26" s="99"/>
    </row>
    <row r="27" spans="2:16">
      <c r="B27" s="23" t="s">
        <v>19</v>
      </c>
      <c r="C27" s="36">
        <v>21.889040585825992</v>
      </c>
      <c r="D27" s="36">
        <v>19.47521600997068</v>
      </c>
      <c r="E27" s="36">
        <v>18.411149257536511</v>
      </c>
      <c r="F27" s="80">
        <v>15.736568390301812</v>
      </c>
      <c r="G27" s="80">
        <v>14.687664193817394</v>
      </c>
      <c r="I27" s="99"/>
      <c r="J27" s="99"/>
      <c r="K27" s="99"/>
      <c r="L27" s="99"/>
      <c r="M27" s="99"/>
      <c r="N27" s="99"/>
      <c r="O27" s="99"/>
      <c r="P27" s="99"/>
    </row>
    <row r="28" spans="2:16">
      <c r="B28" s="23" t="s">
        <v>20</v>
      </c>
      <c r="C28" s="36">
        <v>37.526336045045468</v>
      </c>
      <c r="D28" s="36">
        <v>28.733926295598344</v>
      </c>
      <c r="E28" s="36">
        <v>18.338968044125131</v>
      </c>
      <c r="F28" s="80">
        <v>21.377685222246068</v>
      </c>
      <c r="G28" s="80">
        <v>20.015024519649849</v>
      </c>
      <c r="I28" s="99"/>
      <c r="J28" s="99"/>
      <c r="K28" s="99"/>
      <c r="L28" s="99"/>
      <c r="M28" s="99"/>
      <c r="N28" s="99"/>
      <c r="O28" s="99"/>
      <c r="P28" s="99"/>
    </row>
    <row r="29" spans="2:16">
      <c r="B29" s="23" t="s">
        <v>21</v>
      </c>
      <c r="C29" s="36">
        <v>20.433589664286938</v>
      </c>
      <c r="D29" s="36">
        <v>18.34139784088083</v>
      </c>
      <c r="E29" s="36">
        <v>17.525473711500091</v>
      </c>
      <c r="F29" s="81">
        <v>20.280719849262827</v>
      </c>
      <c r="G29" s="81">
        <v>20.993073568394948</v>
      </c>
      <c r="I29" s="99"/>
      <c r="J29" s="99"/>
      <c r="K29" s="99"/>
      <c r="L29" s="99"/>
      <c r="M29" s="99"/>
      <c r="N29" s="99"/>
      <c r="O29" s="99"/>
      <c r="P29" s="99"/>
    </row>
    <row r="30" spans="2:16">
      <c r="B30" s="23" t="s">
        <v>22</v>
      </c>
      <c r="C30" s="36">
        <v>19.277028771496759</v>
      </c>
      <c r="D30" s="36">
        <v>19.189965052421368</v>
      </c>
      <c r="E30" s="36">
        <v>17.768617756384895</v>
      </c>
      <c r="F30" s="36">
        <v>18.468564178837905</v>
      </c>
      <c r="G30" s="36">
        <v>17.079046331797826</v>
      </c>
      <c r="I30" s="99"/>
      <c r="J30" s="99"/>
      <c r="K30" s="99"/>
      <c r="L30" s="99"/>
      <c r="M30" s="99"/>
      <c r="N30" s="99"/>
      <c r="O30" s="99"/>
      <c r="P30" s="99"/>
    </row>
    <row r="31" spans="2:16">
      <c r="B31" s="23" t="s">
        <v>23</v>
      </c>
      <c r="C31" s="36">
        <v>21.562184089179617</v>
      </c>
      <c r="D31" s="36">
        <v>19.457262238248184</v>
      </c>
      <c r="E31" s="36">
        <v>22.676961514981347</v>
      </c>
      <c r="F31" s="36">
        <v>24.577921384967752</v>
      </c>
      <c r="G31" s="36">
        <v>23.690479961455036</v>
      </c>
      <c r="I31" s="99"/>
      <c r="J31" s="99"/>
      <c r="K31" s="99"/>
      <c r="L31" s="99"/>
      <c r="M31" s="99"/>
      <c r="N31" s="99"/>
      <c r="O31" s="99"/>
      <c r="P31" s="99"/>
    </row>
    <row r="32" spans="2:16" ht="15.6">
      <c r="B32" s="34" t="s">
        <v>79</v>
      </c>
      <c r="C32" s="37">
        <v>22.587839164435586</v>
      </c>
      <c r="D32" s="37">
        <v>20.096812058716566</v>
      </c>
      <c r="E32" s="37">
        <v>18.040820363383919</v>
      </c>
      <c r="F32" s="37">
        <v>20.083514993677333</v>
      </c>
      <c r="G32" s="37">
        <v>19.070874795817964</v>
      </c>
      <c r="I32" s="53" t="s">
        <v>58</v>
      </c>
    </row>
  </sheetData>
  <mergeCells count="3">
    <mergeCell ref="I25:P31"/>
    <mergeCell ref="B2:J2"/>
    <mergeCell ref="B18:M18"/>
  </mergeCells>
  <hyperlinks>
    <hyperlink ref="I32" r:id="rId1" xr:uid="{00000000-0004-0000-1200-000000000000}"/>
  </hyperlinks>
  <pageMargins left="0.7" right="0.7" top="0.75" bottom="0.75" header="0.3" footer="0.3"/>
  <pageSetup paperSize="8" orientation="landscape" r:id="rId2"/>
  <headerFooter>
    <oddHeader>&amp;R&amp;G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view="pageLayout" topLeftCell="A14" zoomScaleNormal="100" workbookViewId="0">
      <selection activeCell="B18" sqref="B18"/>
    </sheetView>
  </sheetViews>
  <sheetFormatPr defaultColWidth="9.109375" defaultRowHeight="13.8"/>
  <cols>
    <col min="1" max="1" width="3.6640625" style="52" customWidth="1"/>
    <col min="2" max="2" width="125.33203125" style="2" customWidth="1"/>
    <col min="3" max="13" width="9.109375" style="2"/>
    <col min="14" max="14" width="25.109375" style="2" customWidth="1"/>
    <col min="15" max="16384" width="9.109375" style="2"/>
  </cols>
  <sheetData>
    <row r="1" spans="2:16">
      <c r="B1" s="38"/>
      <c r="C1" s="38"/>
      <c r="D1" s="38"/>
      <c r="E1" s="38"/>
      <c r="F1" s="38"/>
      <c r="G1" s="38"/>
      <c r="H1" s="38"/>
      <c r="I1" s="4"/>
      <c r="J1" s="4"/>
      <c r="K1" s="4"/>
      <c r="L1" s="4"/>
      <c r="M1" s="4"/>
      <c r="N1" s="4"/>
      <c r="O1" s="4"/>
      <c r="P1" s="4"/>
    </row>
    <row r="2" spans="2:16" ht="15" customHeight="1">
      <c r="B2" s="38"/>
      <c r="C2" s="38"/>
      <c r="D2" s="38"/>
      <c r="E2" s="38"/>
      <c r="F2" s="38"/>
      <c r="G2" s="38"/>
      <c r="H2" s="38"/>
    </row>
    <row r="6" spans="2:16" ht="30.75" customHeight="1"/>
    <row r="8" spans="2:16" ht="33">
      <c r="B8" s="56" t="s">
        <v>1</v>
      </c>
    </row>
    <row r="10" spans="2:16" ht="43.5" customHeight="1">
      <c r="B10" s="57" t="s">
        <v>2</v>
      </c>
    </row>
    <row r="11" spans="2:16">
      <c r="B11" s="57"/>
    </row>
    <row r="12" spans="2:16" ht="27.6">
      <c r="B12" s="57" t="s">
        <v>3</v>
      </c>
    </row>
    <row r="13" spans="2:16">
      <c r="B13" s="57"/>
    </row>
    <row r="14" spans="2:16" ht="43.5" customHeight="1">
      <c r="B14" s="57" t="s">
        <v>4</v>
      </c>
    </row>
    <row r="15" spans="2:16">
      <c r="B15" s="42"/>
    </row>
    <row r="16" spans="2:16" ht="95.25" customHeight="1">
      <c r="B16" s="57" t="s">
        <v>5</v>
      </c>
    </row>
    <row r="17" spans="2:2">
      <c r="B17" s="42"/>
    </row>
    <row r="18" spans="2:2" ht="41.4">
      <c r="B18" s="42" t="s">
        <v>107</v>
      </c>
    </row>
    <row r="19" spans="2:2">
      <c r="B19" s="42"/>
    </row>
  </sheetData>
  <pageMargins left="0.70866141732283472" right="0.70866141732283472" top="0.74803149606299213" bottom="0.74803149606299213" header="0.31496062992125984" footer="0.31496062992125984"/>
  <pageSetup paperSize="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G33"/>
  <sheetViews>
    <sheetView view="pageLayout" topLeftCell="A5" zoomScaleNormal="100" workbookViewId="0">
      <selection activeCell="I24" sqref="I24"/>
    </sheetView>
  </sheetViews>
  <sheetFormatPr defaultRowHeight="14.4"/>
  <cols>
    <col min="2" max="2" width="33.5546875" customWidth="1"/>
    <col min="3" max="7" width="11.109375" customWidth="1"/>
  </cols>
  <sheetData>
    <row r="2" spans="2:7" ht="17.399999999999999">
      <c r="B2" s="17" t="s">
        <v>84</v>
      </c>
      <c r="C2" s="2"/>
      <c r="D2" s="2"/>
      <c r="E2" s="2"/>
    </row>
    <row r="3" spans="2:7">
      <c r="B3" s="2"/>
      <c r="C3" s="2"/>
      <c r="D3" s="2"/>
      <c r="E3" s="2"/>
    </row>
    <row r="4" spans="2:7">
      <c r="B4" s="28" t="s">
        <v>7</v>
      </c>
      <c r="C4" s="29" t="s">
        <v>8</v>
      </c>
      <c r="D4" s="29" t="s">
        <v>9</v>
      </c>
      <c r="E4" s="29" t="s">
        <v>10</v>
      </c>
      <c r="F4" s="29" t="s">
        <v>11</v>
      </c>
      <c r="G4" s="29" t="s">
        <v>12</v>
      </c>
    </row>
    <row r="5" spans="2:7">
      <c r="B5" s="23" t="s">
        <v>13</v>
      </c>
      <c r="C5" s="31">
        <v>40959</v>
      </c>
      <c r="D5" s="31">
        <v>42844</v>
      </c>
      <c r="E5" s="31">
        <v>40365</v>
      </c>
      <c r="F5" s="31">
        <v>36171</v>
      </c>
      <c r="G5" s="31">
        <v>35245</v>
      </c>
    </row>
    <row r="6" spans="2:7">
      <c r="B6" s="23" t="s">
        <v>14</v>
      </c>
      <c r="C6" s="31">
        <v>20335</v>
      </c>
      <c r="D6" s="31">
        <v>22450</v>
      </c>
      <c r="E6" s="31">
        <v>23038</v>
      </c>
      <c r="F6" s="31">
        <v>20089</v>
      </c>
      <c r="G6" s="31">
        <v>19461</v>
      </c>
    </row>
    <row r="7" spans="2:7">
      <c r="B7" s="23" t="s">
        <v>15</v>
      </c>
      <c r="C7" s="31">
        <v>247</v>
      </c>
      <c r="D7" s="31">
        <v>221</v>
      </c>
      <c r="E7" s="31">
        <v>244</v>
      </c>
      <c r="F7" s="31">
        <v>216</v>
      </c>
      <c r="G7" s="31">
        <v>227</v>
      </c>
    </row>
    <row r="8" spans="2:7">
      <c r="B8" s="23" t="s">
        <v>16</v>
      </c>
      <c r="C8" s="31">
        <v>12486</v>
      </c>
      <c r="D8" s="31">
        <v>11991</v>
      </c>
      <c r="E8" s="31">
        <v>10949</v>
      </c>
      <c r="F8" s="31">
        <v>9733</v>
      </c>
      <c r="G8" s="31">
        <v>9020</v>
      </c>
    </row>
    <row r="9" spans="2:7">
      <c r="B9" s="23" t="s">
        <v>17</v>
      </c>
      <c r="C9" s="31">
        <v>32429</v>
      </c>
      <c r="D9" s="31">
        <v>31033</v>
      </c>
      <c r="E9" s="31">
        <v>34581</v>
      </c>
      <c r="F9" s="31">
        <v>28547</v>
      </c>
      <c r="G9" s="31">
        <v>28062</v>
      </c>
    </row>
    <row r="10" spans="2:7">
      <c r="B10" s="23" t="s">
        <v>18</v>
      </c>
      <c r="C10" s="31">
        <v>6484</v>
      </c>
      <c r="D10" s="31">
        <v>6458</v>
      </c>
      <c r="E10" s="31">
        <v>7149</v>
      </c>
      <c r="F10" s="31">
        <v>6448</v>
      </c>
      <c r="G10" s="31">
        <v>6445</v>
      </c>
    </row>
    <row r="11" spans="2:7">
      <c r="B11" s="23" t="s">
        <v>19</v>
      </c>
      <c r="C11" s="32">
        <v>22013</v>
      </c>
      <c r="D11" s="32">
        <v>22361</v>
      </c>
      <c r="E11" s="31">
        <v>21620</v>
      </c>
      <c r="F11" s="32">
        <v>15604</v>
      </c>
      <c r="G11" s="32">
        <v>20009</v>
      </c>
    </row>
    <row r="12" spans="2:7">
      <c r="B12" s="23" t="s">
        <v>20</v>
      </c>
      <c r="C12" s="32">
        <v>76223</v>
      </c>
      <c r="D12" s="32">
        <v>74569</v>
      </c>
      <c r="E12" s="31">
        <v>73780</v>
      </c>
      <c r="F12" s="32">
        <v>66690</v>
      </c>
      <c r="G12" s="32">
        <v>65472</v>
      </c>
    </row>
    <row r="13" spans="2:7">
      <c r="B13" s="23" t="s">
        <v>21</v>
      </c>
      <c r="C13" s="33">
        <v>22674</v>
      </c>
      <c r="D13" s="33">
        <v>20765</v>
      </c>
      <c r="E13" s="31">
        <v>20318</v>
      </c>
      <c r="F13" s="33">
        <v>17986</v>
      </c>
      <c r="G13" s="33">
        <v>17819</v>
      </c>
    </row>
    <row r="14" spans="2:7">
      <c r="B14" s="23" t="s">
        <v>22</v>
      </c>
      <c r="C14" s="31">
        <v>13308</v>
      </c>
      <c r="D14" s="31">
        <v>13685</v>
      </c>
      <c r="E14" s="31">
        <v>14146</v>
      </c>
      <c r="F14" s="31">
        <v>12619</v>
      </c>
      <c r="G14" s="31">
        <v>12887</v>
      </c>
    </row>
    <row r="15" spans="2:7">
      <c r="B15" s="23" t="s">
        <v>23</v>
      </c>
      <c r="C15" s="31">
        <v>25654</v>
      </c>
      <c r="D15" s="31">
        <v>26373</v>
      </c>
      <c r="E15" s="31">
        <v>26529</v>
      </c>
      <c r="F15" s="31">
        <v>23909</v>
      </c>
      <c r="G15" s="31">
        <v>26174</v>
      </c>
    </row>
    <row r="16" spans="2:7" ht="15.6">
      <c r="B16" s="34" t="s">
        <v>79</v>
      </c>
      <c r="C16" s="35">
        <f>SUM(C5:C15)</f>
        <v>272812</v>
      </c>
      <c r="D16" s="35">
        <f t="shared" ref="D16:F16" si="0">SUM(D5:D15)</f>
        <v>272750</v>
      </c>
      <c r="E16" s="35">
        <f t="shared" si="0"/>
        <v>272719</v>
      </c>
      <c r="F16" s="35">
        <f t="shared" si="0"/>
        <v>238012</v>
      </c>
      <c r="G16" s="35">
        <f t="shared" ref="G16" si="1">SUM(G5:G15)</f>
        <v>240821</v>
      </c>
    </row>
    <row r="17" spans="2:7" ht="11.25" customHeight="1">
      <c r="B17" s="2"/>
      <c r="C17" s="2"/>
      <c r="D17" s="2"/>
      <c r="E17" s="2"/>
      <c r="F17" s="2"/>
      <c r="G17" s="2"/>
    </row>
    <row r="18" spans="2:7" ht="17.399999999999999">
      <c r="B18" s="17" t="s">
        <v>85</v>
      </c>
      <c r="C18" s="2"/>
      <c r="D18" s="2"/>
      <c r="E18" s="2"/>
      <c r="F18" s="17"/>
      <c r="G18" s="17"/>
    </row>
    <row r="19" spans="2:7" ht="11.25" customHeight="1">
      <c r="B19" s="2"/>
      <c r="C19" s="2"/>
      <c r="D19" s="2"/>
      <c r="E19" s="2"/>
      <c r="F19" s="2"/>
      <c r="G19" s="2"/>
    </row>
    <row r="20" spans="2:7">
      <c r="B20" s="28" t="s">
        <v>7</v>
      </c>
      <c r="C20" s="29" t="s">
        <v>8</v>
      </c>
      <c r="D20" s="61" t="s">
        <v>9</v>
      </c>
      <c r="E20" s="29" t="s">
        <v>10</v>
      </c>
      <c r="F20" s="29" t="s">
        <v>11</v>
      </c>
      <c r="G20" s="29" t="s">
        <v>12</v>
      </c>
    </row>
    <row r="21" spans="2:7">
      <c r="B21" s="23" t="s">
        <v>13</v>
      </c>
      <c r="C21" s="36">
        <v>143.02485396861758</v>
      </c>
      <c r="D21" s="36">
        <v>147.97417946583684</v>
      </c>
      <c r="E21" s="36">
        <v>137.7188651815388</v>
      </c>
      <c r="F21" s="36">
        <v>122.37490751087795</v>
      </c>
      <c r="G21" s="36">
        <v>118.072515184102</v>
      </c>
    </row>
    <row r="22" spans="2:7">
      <c r="B22" s="23" t="s">
        <v>14</v>
      </c>
      <c r="C22" s="36">
        <v>137.42102599139454</v>
      </c>
      <c r="D22" s="36">
        <v>150.99634044058647</v>
      </c>
      <c r="E22" s="36">
        <v>154.21535124859008</v>
      </c>
      <c r="F22" s="36">
        <v>134.05079770534181</v>
      </c>
      <c r="G22" s="36">
        <v>129.42351636132446</v>
      </c>
    </row>
    <row r="23" spans="2:7">
      <c r="B23" s="23" t="s">
        <v>15</v>
      </c>
      <c r="C23" s="36">
        <v>118.08012238263697</v>
      </c>
      <c r="D23" s="36">
        <v>100.26313401687686</v>
      </c>
      <c r="E23" s="36">
        <v>109.19180166472748</v>
      </c>
      <c r="F23" s="36">
        <v>96.294590116430271</v>
      </c>
      <c r="G23" s="36">
        <v>105.53721697893904</v>
      </c>
    </row>
    <row r="24" spans="2:7">
      <c r="B24" s="23" t="s">
        <v>16</v>
      </c>
      <c r="C24" s="36">
        <v>96.415573825557772</v>
      </c>
      <c r="D24" s="36">
        <v>92.099249979838163</v>
      </c>
      <c r="E24" s="36">
        <v>83.484814288415677</v>
      </c>
      <c r="F24" s="36">
        <v>73.794946642151757</v>
      </c>
      <c r="G24" s="36">
        <v>67.999056155007693</v>
      </c>
    </row>
    <row r="25" spans="2:7">
      <c r="B25" s="23" t="s">
        <v>17</v>
      </c>
      <c r="C25" s="36">
        <v>77.85450098359459</v>
      </c>
      <c r="D25" s="36">
        <v>71.278226021318474</v>
      </c>
      <c r="E25" s="36">
        <v>79.22883112901944</v>
      </c>
      <c r="F25" s="36">
        <v>64.904223810553418</v>
      </c>
      <c r="G25" s="36">
        <v>65.856543411529472</v>
      </c>
    </row>
    <row r="26" spans="2:7">
      <c r="B26" s="23" t="s">
        <v>18</v>
      </c>
      <c r="C26" s="36">
        <v>83.98267501139803</v>
      </c>
      <c r="D26" s="36">
        <v>82.899239812173789</v>
      </c>
      <c r="E26" s="36">
        <v>90.931986079736248</v>
      </c>
      <c r="F26" s="36">
        <v>81.424113811918886</v>
      </c>
      <c r="G26" s="36">
        <v>80.866253866084477</v>
      </c>
    </row>
    <row r="27" spans="2:7">
      <c r="B27" s="23" t="s">
        <v>19</v>
      </c>
      <c r="C27" s="36">
        <v>109.28633486409333</v>
      </c>
      <c r="D27" s="36">
        <v>110.41716663259491</v>
      </c>
      <c r="E27" s="36">
        <v>106.20305414832961</v>
      </c>
      <c r="F27" s="36">
        <v>75.671313763411248</v>
      </c>
      <c r="G27" s="36">
        <v>96.450762341349602</v>
      </c>
    </row>
    <row r="28" spans="2:7">
      <c r="B28" s="23" t="s">
        <v>20</v>
      </c>
      <c r="C28" s="36">
        <v>125.84671179380972</v>
      </c>
      <c r="D28" s="36">
        <v>121.94992316086928</v>
      </c>
      <c r="E28" s="36">
        <v>119.68589670902718</v>
      </c>
      <c r="F28" s="36">
        <v>107.46045281311453</v>
      </c>
      <c r="G28" s="36">
        <v>105.16200026888011</v>
      </c>
    </row>
    <row r="29" spans="2:7">
      <c r="B29" s="23" t="s">
        <v>21</v>
      </c>
      <c r="C29" s="36">
        <v>66.282004584841488</v>
      </c>
      <c r="D29" s="36">
        <v>60.262519962957342</v>
      </c>
      <c r="E29" s="36">
        <v>58.788604073016145</v>
      </c>
      <c r="F29" s="36">
        <v>51.645055530063878</v>
      </c>
      <c r="G29" s="36">
        <v>50.790981386996549</v>
      </c>
    </row>
    <row r="30" spans="2:7">
      <c r="B30" s="23" t="s">
        <v>22</v>
      </c>
      <c r="C30" s="36">
        <v>104.75242911028128</v>
      </c>
      <c r="D30" s="36">
        <v>106.75393160259611</v>
      </c>
      <c r="E30" s="36">
        <v>109.52281776985653</v>
      </c>
      <c r="F30" s="36">
        <v>97.146649175804711</v>
      </c>
      <c r="G30" s="36">
        <v>98.742786037630609</v>
      </c>
    </row>
    <row r="31" spans="2:7">
      <c r="B31" s="23" t="s">
        <v>23</v>
      </c>
      <c r="C31" s="36">
        <v>109.79679845649343</v>
      </c>
      <c r="D31" s="36">
        <v>112.08964111169055</v>
      </c>
      <c r="E31" s="36">
        <v>111.92504409877958</v>
      </c>
      <c r="F31" s="36">
        <v>100.0567891015144</v>
      </c>
      <c r="G31" s="36">
        <v>109.09124252482833</v>
      </c>
    </row>
    <row r="32" spans="2:7" ht="15.6">
      <c r="B32" s="34" t="s">
        <v>79</v>
      </c>
      <c r="C32" s="37">
        <v>106.17035506155995</v>
      </c>
      <c r="D32" s="37">
        <v>104.66490021223471</v>
      </c>
      <c r="E32" s="37">
        <v>103.98111648417479</v>
      </c>
      <c r="F32" s="37">
        <v>90.070237430520024</v>
      </c>
      <c r="G32" s="37">
        <v>91.193104706002103</v>
      </c>
    </row>
    <row r="33" spans="2:2">
      <c r="B33" s="59" t="s">
        <v>58</v>
      </c>
    </row>
  </sheetData>
  <hyperlinks>
    <hyperlink ref="B33" r:id="rId1" xr:uid="{00000000-0004-0000-1300-000000000000}"/>
  </hyperlinks>
  <pageMargins left="0.7" right="0.7" top="0.75" bottom="0.75" header="0.3" footer="0.3"/>
  <pageSetup paperSize="9" orientation="landscape" r:id="rId2"/>
  <headerFooter>
    <oddHeader>&amp;R&amp;G</oddHeader>
  </headerFooter>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29"/>
  <sheetViews>
    <sheetView view="pageLayout" zoomScaleNormal="100" workbookViewId="0">
      <selection activeCell="G22" sqref="G22"/>
    </sheetView>
  </sheetViews>
  <sheetFormatPr defaultColWidth="9.109375" defaultRowHeight="13.8"/>
  <cols>
    <col min="1" max="1" width="9.109375" style="2"/>
    <col min="2" max="2" width="32.44140625" style="2" customWidth="1"/>
    <col min="3" max="10" width="11.44140625" style="2" customWidth="1"/>
    <col min="11" max="16384" width="9.109375" style="2"/>
  </cols>
  <sheetData>
    <row r="2" spans="2:7" ht="17.399999999999999">
      <c r="B2" s="102" t="s">
        <v>86</v>
      </c>
      <c r="C2" s="102"/>
      <c r="D2" s="102"/>
      <c r="E2" s="102"/>
      <c r="F2" s="102"/>
    </row>
    <row r="4" spans="2:7">
      <c r="B4" s="11" t="s">
        <v>7</v>
      </c>
      <c r="C4" s="12" t="s">
        <v>8</v>
      </c>
      <c r="D4" s="12" t="s">
        <v>9</v>
      </c>
      <c r="E4" s="12" t="s">
        <v>10</v>
      </c>
      <c r="F4" s="12" t="s">
        <v>11</v>
      </c>
      <c r="G4" s="12" t="s">
        <v>12</v>
      </c>
    </row>
    <row r="5" spans="2:7">
      <c r="B5" s="15" t="s">
        <v>13</v>
      </c>
      <c r="C5" s="63">
        <v>182.4</v>
      </c>
      <c r="D5" s="63">
        <v>174.3</v>
      </c>
      <c r="E5" s="63">
        <v>182.61</v>
      </c>
      <c r="F5" s="63">
        <v>182.1</v>
      </c>
      <c r="G5" s="63">
        <v>187</v>
      </c>
    </row>
    <row r="6" spans="2:7">
      <c r="B6" s="15" t="s">
        <v>14</v>
      </c>
      <c r="C6" s="63">
        <v>232.66</v>
      </c>
      <c r="D6" s="63">
        <v>240.25</v>
      </c>
      <c r="E6" s="63">
        <v>253.21</v>
      </c>
      <c r="F6" s="63">
        <v>261.61</v>
      </c>
      <c r="G6" s="63">
        <v>234.18</v>
      </c>
    </row>
    <row r="7" spans="2:7">
      <c r="B7" s="15" t="s">
        <v>15</v>
      </c>
      <c r="C7" s="63">
        <v>18.95</v>
      </c>
      <c r="D7" s="63">
        <v>16.829999999999998</v>
      </c>
      <c r="E7" s="63">
        <v>16.7</v>
      </c>
      <c r="F7" s="63">
        <v>15.66061158066668</v>
      </c>
      <c r="G7" s="63">
        <v>14.92</v>
      </c>
    </row>
    <row r="8" spans="2:7">
      <c r="B8" s="15" t="s">
        <v>16</v>
      </c>
      <c r="C8" s="63">
        <v>140</v>
      </c>
      <c r="D8" s="63">
        <v>130.46</v>
      </c>
      <c r="E8" s="63">
        <v>118.8</v>
      </c>
      <c r="F8" s="63">
        <v>119.96586333585594</v>
      </c>
      <c r="G8" s="63">
        <v>117.1</v>
      </c>
    </row>
    <row r="9" spans="2:7">
      <c r="B9" s="15" t="s">
        <v>17</v>
      </c>
      <c r="C9" s="63">
        <v>401.2</v>
      </c>
      <c r="D9" s="63">
        <v>397.3</v>
      </c>
      <c r="E9" s="63">
        <v>416</v>
      </c>
      <c r="F9" s="63">
        <v>379.48</v>
      </c>
      <c r="G9" s="63">
        <v>335.1</v>
      </c>
    </row>
    <row r="10" spans="2:7">
      <c r="B10" s="15" t="s">
        <v>18</v>
      </c>
      <c r="C10" s="63">
        <v>136</v>
      </c>
      <c r="D10" s="63">
        <v>90.56</v>
      </c>
      <c r="E10" s="63">
        <v>112.2</v>
      </c>
      <c r="F10" s="63">
        <v>118.5</v>
      </c>
      <c r="G10" s="63">
        <v>107.8</v>
      </c>
    </row>
    <row r="11" spans="2:7">
      <c r="B11" s="15" t="s">
        <v>19</v>
      </c>
      <c r="C11" s="63">
        <v>93.79</v>
      </c>
      <c r="D11" s="63">
        <v>96.8</v>
      </c>
      <c r="E11" s="63">
        <v>108.5</v>
      </c>
      <c r="F11" s="63">
        <v>107.5</v>
      </c>
      <c r="G11" s="63">
        <v>97.7</v>
      </c>
    </row>
    <row r="12" spans="2:7">
      <c r="B12" s="15" t="s">
        <v>20</v>
      </c>
      <c r="C12" s="63">
        <v>593.20000000000005</v>
      </c>
      <c r="D12" s="63">
        <v>593.83000000000004</v>
      </c>
      <c r="E12" s="63">
        <v>619.70000000000005</v>
      </c>
      <c r="F12" s="63">
        <v>570.35</v>
      </c>
      <c r="G12" s="63">
        <v>569.05999999999995</v>
      </c>
    </row>
    <row r="13" spans="2:7">
      <c r="B13" s="15" t="s">
        <v>21</v>
      </c>
      <c r="C13" s="63">
        <v>424.7</v>
      </c>
      <c r="D13" s="63">
        <v>413.89</v>
      </c>
      <c r="E13" s="63">
        <v>423</v>
      </c>
      <c r="F13" s="63">
        <v>408.6</v>
      </c>
      <c r="G13" s="63">
        <v>411.2</v>
      </c>
    </row>
    <row r="14" spans="2:7">
      <c r="B14" s="15" t="s">
        <v>22</v>
      </c>
      <c r="C14" s="63">
        <v>65.099999999999994</v>
      </c>
      <c r="D14" s="63">
        <v>63.3</v>
      </c>
      <c r="E14" s="63">
        <v>71.2</v>
      </c>
      <c r="F14" s="63">
        <v>69.8</v>
      </c>
      <c r="G14" s="63">
        <v>69.11</v>
      </c>
    </row>
    <row r="15" spans="2:7">
      <c r="B15" s="16" t="s">
        <v>23</v>
      </c>
      <c r="C15" s="64">
        <v>289.8</v>
      </c>
      <c r="D15" s="64">
        <v>283.10000000000002</v>
      </c>
      <c r="E15" s="64">
        <v>282.8</v>
      </c>
      <c r="F15" s="64">
        <v>260</v>
      </c>
      <c r="G15" s="64">
        <v>260.2</v>
      </c>
    </row>
    <row r="16" spans="2:7">
      <c r="B16" s="13" t="s">
        <v>24</v>
      </c>
      <c r="C16" s="65"/>
      <c r="D16" s="65"/>
      <c r="E16" s="65"/>
      <c r="F16" s="65"/>
      <c r="G16" s="65"/>
    </row>
    <row r="17" spans="2:9">
      <c r="B17" s="15" t="s">
        <v>25</v>
      </c>
      <c r="C17" s="63">
        <v>167.9</v>
      </c>
      <c r="D17" s="63">
        <v>154.25</v>
      </c>
      <c r="E17" s="63">
        <v>150.66</v>
      </c>
      <c r="F17" s="63">
        <v>153.5</v>
      </c>
      <c r="G17" s="63">
        <v>148.1</v>
      </c>
    </row>
    <row r="18" spans="2:9">
      <c r="B18" s="15" t="s">
        <v>26</v>
      </c>
      <c r="C18" s="63">
        <v>35.5</v>
      </c>
      <c r="D18" s="63">
        <v>35.6</v>
      </c>
      <c r="E18" s="63">
        <v>40.590000000000003</v>
      </c>
      <c r="F18" s="63">
        <v>38.299999999999997</v>
      </c>
      <c r="G18" s="63">
        <v>36.71</v>
      </c>
    </row>
    <row r="19" spans="2:9">
      <c r="B19" s="15" t="s">
        <v>27</v>
      </c>
      <c r="C19" s="63">
        <v>13.1</v>
      </c>
      <c r="D19" s="63">
        <v>12.5</v>
      </c>
      <c r="E19" s="63">
        <v>13.4</v>
      </c>
      <c r="F19" s="63">
        <v>12.3</v>
      </c>
      <c r="G19" s="63">
        <v>10.9</v>
      </c>
    </row>
    <row r="20" spans="2:9">
      <c r="B20" s="15" t="s">
        <v>28</v>
      </c>
      <c r="C20" s="63">
        <v>66.02</v>
      </c>
      <c r="D20" s="63">
        <v>59.31</v>
      </c>
      <c r="E20" s="63">
        <v>55.6</v>
      </c>
      <c r="F20" s="63">
        <v>50.82</v>
      </c>
      <c r="G20" s="63">
        <v>54.7</v>
      </c>
    </row>
    <row r="21" spans="2:9">
      <c r="B21" s="15" t="s">
        <v>29</v>
      </c>
      <c r="C21" s="63">
        <v>23.55</v>
      </c>
      <c r="D21" s="63">
        <v>26.93</v>
      </c>
      <c r="E21" s="63">
        <v>32.200000000000003</v>
      </c>
      <c r="F21" s="63">
        <v>28.19</v>
      </c>
      <c r="G21" s="63">
        <v>28.1</v>
      </c>
    </row>
    <row r="22" spans="2:9">
      <c r="B22" s="15" t="s">
        <v>30</v>
      </c>
      <c r="C22" s="63">
        <v>25</v>
      </c>
      <c r="D22" s="63">
        <v>21.1</v>
      </c>
      <c r="E22" s="63">
        <v>22.8</v>
      </c>
      <c r="F22" s="63">
        <v>20.67</v>
      </c>
      <c r="G22" s="63">
        <v>19.989999999999998</v>
      </c>
    </row>
    <row r="23" spans="2:9">
      <c r="B23" s="15" t="s">
        <v>31</v>
      </c>
      <c r="C23" s="63">
        <v>92.67</v>
      </c>
      <c r="D23" s="63">
        <v>88.652148809553253</v>
      </c>
      <c r="E23" s="63">
        <v>102</v>
      </c>
      <c r="F23" s="63">
        <v>101.4</v>
      </c>
      <c r="G23" s="63">
        <v>104.79</v>
      </c>
    </row>
    <row r="24" spans="2:9">
      <c r="B24" s="15" t="s">
        <v>32</v>
      </c>
      <c r="C24" s="63">
        <v>65.900000000000006</v>
      </c>
      <c r="D24" s="63">
        <v>66.599999999999994</v>
      </c>
      <c r="E24" s="63">
        <v>65.3</v>
      </c>
      <c r="F24" s="63">
        <v>64.099999999999994</v>
      </c>
      <c r="G24" s="63">
        <v>58.4</v>
      </c>
    </row>
    <row r="25" spans="2:9" ht="15.6">
      <c r="B25" s="14" t="s">
        <v>33</v>
      </c>
      <c r="C25" s="48">
        <f>SUM(C5:C24)</f>
        <v>3067.4400000000005</v>
      </c>
      <c r="D25" s="48">
        <f>SUM(D5:D24)</f>
        <v>2965.5621488095526</v>
      </c>
      <c r="E25" s="48">
        <f>SUM(E5:E24)</f>
        <v>3087.2700000000004</v>
      </c>
      <c r="F25" s="48">
        <f>SUM(F5:F24)</f>
        <v>2962.8464749165232</v>
      </c>
      <c r="G25" s="48">
        <f>SUM(G5:G24)</f>
        <v>2865.0599999999995</v>
      </c>
    </row>
    <row r="27" spans="2:9">
      <c r="B27" s="99" t="s">
        <v>87</v>
      </c>
      <c r="C27" s="99"/>
      <c r="D27" s="99"/>
      <c r="E27" s="99"/>
      <c r="F27" s="99"/>
      <c r="G27" s="99"/>
      <c r="H27" s="99"/>
      <c r="I27" s="99"/>
    </row>
    <row r="28" spans="2:9">
      <c r="B28" s="99"/>
      <c r="C28" s="99"/>
      <c r="D28" s="99"/>
      <c r="E28" s="99"/>
      <c r="F28" s="99"/>
      <c r="G28" s="99"/>
      <c r="H28" s="99"/>
      <c r="I28" s="99"/>
    </row>
    <row r="29" spans="2:9" ht="14.4">
      <c r="B29" s="53" t="s">
        <v>58</v>
      </c>
    </row>
  </sheetData>
  <mergeCells count="2">
    <mergeCell ref="B27:I28"/>
    <mergeCell ref="B2:F2"/>
  </mergeCells>
  <hyperlinks>
    <hyperlink ref="B29" r:id="rId1" xr:uid="{00000000-0004-0000-1400-000000000000}"/>
  </hyperlinks>
  <pageMargins left="0.7" right="0.7" top="0.75" bottom="0.75" header="0.3" footer="0.3"/>
  <pageSetup paperSize="9" orientation="landscape" r:id="rId2"/>
  <headerFooter>
    <oddHeader>&amp;R&amp;G</oddHeader>
  </headerFooter>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32"/>
  <sheetViews>
    <sheetView view="pageLayout" zoomScaleNormal="100" workbookViewId="0">
      <selection activeCell="I17" sqref="I17"/>
    </sheetView>
  </sheetViews>
  <sheetFormatPr defaultRowHeight="14.4"/>
  <cols>
    <col min="2" max="2" width="32.44140625" customWidth="1"/>
    <col min="3" max="7" width="11.44140625" customWidth="1"/>
  </cols>
  <sheetData>
    <row r="1" spans="2:8">
      <c r="B1" s="2"/>
      <c r="C1" s="2"/>
      <c r="D1" s="2"/>
    </row>
    <row r="2" spans="2:8" ht="17.399999999999999">
      <c r="B2" s="101" t="s">
        <v>88</v>
      </c>
      <c r="C2" s="101"/>
      <c r="D2" s="101"/>
      <c r="E2" s="101"/>
      <c r="F2" s="101"/>
      <c r="G2" s="101"/>
      <c r="H2" s="101"/>
    </row>
    <row r="3" spans="2:8">
      <c r="B3" s="2"/>
      <c r="C3" s="2"/>
      <c r="D3" s="2"/>
    </row>
    <row r="4" spans="2:8">
      <c r="B4" s="11" t="s">
        <v>7</v>
      </c>
      <c r="C4" s="12" t="s">
        <v>8</v>
      </c>
      <c r="D4" s="12" t="s">
        <v>9</v>
      </c>
      <c r="E4" s="12" t="s">
        <v>10</v>
      </c>
      <c r="F4" s="12" t="s">
        <v>11</v>
      </c>
      <c r="G4" s="12" t="s">
        <v>12</v>
      </c>
    </row>
    <row r="5" spans="2:8">
      <c r="B5" s="15" t="s">
        <v>13</v>
      </c>
      <c r="C5" s="63">
        <v>81.220950374177434</v>
      </c>
      <c r="D5" s="63">
        <v>76.661179139538746</v>
      </c>
      <c r="E5" s="63">
        <v>79.512951062153874</v>
      </c>
      <c r="F5" s="63">
        <v>78.716807962112185</v>
      </c>
      <c r="G5" s="63">
        <v>80.31483414986748</v>
      </c>
    </row>
    <row r="6" spans="2:8">
      <c r="B6" s="15" t="s">
        <v>14</v>
      </c>
      <c r="C6" s="63">
        <v>159.39175459725939</v>
      </c>
      <c r="D6" s="63">
        <v>163.81091345465455</v>
      </c>
      <c r="E6" s="63">
        <v>172.39595035301647</v>
      </c>
      <c r="F6" s="63">
        <v>177.50881064143641</v>
      </c>
      <c r="G6" s="63">
        <v>158.17575759622562</v>
      </c>
    </row>
    <row r="7" spans="2:8">
      <c r="B7" s="15" t="s">
        <v>15</v>
      </c>
      <c r="C7" s="63">
        <v>181.00714476750849</v>
      </c>
      <c r="D7" s="63">
        <v>160.29487399279958</v>
      </c>
      <c r="E7" s="63">
        <v>157.62151958470977</v>
      </c>
      <c r="F7" s="63">
        <v>147.10048261977681</v>
      </c>
      <c r="G7" s="63">
        <v>139.52922912906453</v>
      </c>
    </row>
    <row r="8" spans="2:8">
      <c r="B8" s="15" t="s">
        <v>16</v>
      </c>
      <c r="C8" s="63">
        <v>113.17036262209264</v>
      </c>
      <c r="D8" s="63">
        <v>104.88453535973964</v>
      </c>
      <c r="E8" s="63">
        <v>94.889694723557881</v>
      </c>
      <c r="F8" s="63">
        <v>95.437401371870209</v>
      </c>
      <c r="G8" s="63">
        <v>92.774447176004458</v>
      </c>
    </row>
    <row r="9" spans="2:8">
      <c r="B9" s="15" t="s">
        <v>17</v>
      </c>
      <c r="C9" s="63">
        <v>108.46435613076389</v>
      </c>
      <c r="D9" s="63">
        <v>106.64575089291993</v>
      </c>
      <c r="E9" s="63">
        <v>110.9131323548271</v>
      </c>
      <c r="F9" s="63">
        <v>100.47382724051234</v>
      </c>
      <c r="G9" s="63">
        <v>88.296695869659231</v>
      </c>
    </row>
    <row r="10" spans="2:8">
      <c r="B10" s="15" t="s">
        <v>18</v>
      </c>
      <c r="C10" s="63">
        <v>126.58628437608785</v>
      </c>
      <c r="D10" s="63">
        <v>83.587082029977267</v>
      </c>
      <c r="E10" s="63">
        <v>102.69769076645245</v>
      </c>
      <c r="F10" s="63">
        <v>107.720809478704</v>
      </c>
      <c r="G10" s="63">
        <v>97.448706092713664</v>
      </c>
    </row>
    <row r="11" spans="2:8">
      <c r="B11" s="15" t="s">
        <v>19</v>
      </c>
      <c r="C11" s="63">
        <v>82.647395492328755</v>
      </c>
      <c r="D11" s="63">
        <v>84.837861524978081</v>
      </c>
      <c r="E11" s="63">
        <v>94.704904753924367</v>
      </c>
      <c r="F11" s="63">
        <v>92.226387899897901</v>
      </c>
      <c r="G11" s="63">
        <v>83.451492218596783</v>
      </c>
    </row>
    <row r="12" spans="2:8">
      <c r="B12" s="15" t="s">
        <v>20</v>
      </c>
      <c r="C12" s="63">
        <v>149.95732839340391</v>
      </c>
      <c r="D12" s="63">
        <v>148.56844348517257</v>
      </c>
      <c r="E12" s="63">
        <v>153.71472709620804</v>
      </c>
      <c r="F12" s="63">
        <v>140.66346989293694</v>
      </c>
      <c r="G12" s="63">
        <v>140.02474411884262</v>
      </c>
    </row>
    <row r="13" spans="2:8">
      <c r="B13" s="15" t="s">
        <v>21</v>
      </c>
      <c r="C13" s="63">
        <v>124.70665893037099</v>
      </c>
      <c r="D13" s="63">
        <v>120.65557292667235</v>
      </c>
      <c r="E13" s="63">
        <v>122.98334927561935</v>
      </c>
      <c r="F13" s="63">
        <v>117.94137742020123</v>
      </c>
      <c r="G13" s="63">
        <v>118.07582351569616</v>
      </c>
    </row>
    <row r="14" spans="2:8">
      <c r="B14" s="15" t="s">
        <v>22</v>
      </c>
      <c r="C14" s="63">
        <v>103.71179908905673</v>
      </c>
      <c r="D14" s="63">
        <v>99.973624651948057</v>
      </c>
      <c r="E14" s="63">
        <v>111.5101322303436</v>
      </c>
      <c r="F14" s="63">
        <v>108.72612853982989</v>
      </c>
      <c r="G14" s="63">
        <v>107.03527316374337</v>
      </c>
    </row>
    <row r="15" spans="2:8">
      <c r="B15" s="16" t="s">
        <v>23</v>
      </c>
      <c r="C15" s="64">
        <v>123.44669300877673</v>
      </c>
      <c r="D15" s="64">
        <v>119.78307881015758</v>
      </c>
      <c r="E15" s="64">
        <v>118.85589017514013</v>
      </c>
      <c r="F15" s="64">
        <v>108.641830865562</v>
      </c>
      <c r="G15" s="64">
        <v>108.29997344527936</v>
      </c>
    </row>
    <row r="16" spans="2:8">
      <c r="B16" s="13" t="s">
        <v>24</v>
      </c>
      <c r="C16" s="65"/>
      <c r="D16" s="65"/>
      <c r="E16" s="65"/>
      <c r="F16" s="65"/>
      <c r="G16" s="65"/>
    </row>
    <row r="17" spans="2:9">
      <c r="B17" s="15" t="s">
        <v>25</v>
      </c>
      <c r="C17" s="63">
        <v>109.03992263945453</v>
      </c>
      <c r="D17" s="63">
        <v>99.228749769216776</v>
      </c>
      <c r="E17" s="63">
        <v>96.029187365909067</v>
      </c>
      <c r="F17" s="63">
        <v>97.128846001740101</v>
      </c>
      <c r="G17" s="63">
        <v>93.057741668944416</v>
      </c>
    </row>
    <row r="18" spans="2:9">
      <c r="B18" s="15" t="s">
        <v>26</v>
      </c>
      <c r="C18" s="63">
        <v>64.765775939605462</v>
      </c>
      <c r="D18" s="63">
        <v>64.320997914987871</v>
      </c>
      <c r="E18" s="63">
        <v>72.768930409668116</v>
      </c>
      <c r="F18" s="63">
        <v>68.263643817060554</v>
      </c>
      <c r="G18" s="63">
        <v>65.174627522831528</v>
      </c>
    </row>
    <row r="19" spans="2:9">
      <c r="B19" s="15" t="s">
        <v>27</v>
      </c>
      <c r="C19" s="63">
        <v>88.590731110224453</v>
      </c>
      <c r="D19" s="63">
        <v>83.952341934530608</v>
      </c>
      <c r="E19" s="63">
        <v>89.102853951113119</v>
      </c>
      <c r="F19" s="63">
        <v>81.13724067416473</v>
      </c>
      <c r="G19" s="63">
        <v>71.488066739685053</v>
      </c>
    </row>
    <row r="20" spans="2:9">
      <c r="B20" s="15" t="s">
        <v>28</v>
      </c>
      <c r="C20" s="63">
        <v>80.41393321818947</v>
      </c>
      <c r="D20" s="63">
        <v>71.799440954614184</v>
      </c>
      <c r="E20" s="63">
        <v>66.789113374519957</v>
      </c>
      <c r="F20" s="63">
        <v>60.731720433319985</v>
      </c>
      <c r="G20" s="63">
        <v>65.056082624792907</v>
      </c>
    </row>
    <row r="21" spans="2:9">
      <c r="B21" s="15" t="s">
        <v>29</v>
      </c>
      <c r="C21" s="63">
        <v>72.936184709726376</v>
      </c>
      <c r="D21" s="63">
        <v>82.961347344035445</v>
      </c>
      <c r="E21" s="63">
        <v>99.123587411920084</v>
      </c>
      <c r="F21" s="63">
        <v>86.393419512225037</v>
      </c>
      <c r="G21" s="63">
        <v>85.893846210277928</v>
      </c>
    </row>
    <row r="22" spans="2:9">
      <c r="B22" s="15" t="s">
        <v>30</v>
      </c>
      <c r="C22" s="63">
        <v>87.800320997973571</v>
      </c>
      <c r="D22" s="63">
        <v>70.346464673405706</v>
      </c>
      <c r="E22" s="63">
        <v>75.558486576769738</v>
      </c>
      <c r="F22" s="63">
        <v>68.277987533569188</v>
      </c>
      <c r="G22" s="63">
        <v>64.497394614999919</v>
      </c>
    </row>
    <row r="23" spans="2:9">
      <c r="B23" s="15" t="s">
        <v>31</v>
      </c>
      <c r="C23" s="63">
        <v>89.110653180030056</v>
      </c>
      <c r="D23" s="63">
        <v>84.439866089670062</v>
      </c>
      <c r="E23" s="63">
        <v>96.669819492805672</v>
      </c>
      <c r="F23" s="63">
        <v>95.102145706991607</v>
      </c>
      <c r="G23" s="63">
        <v>97.601275643736258</v>
      </c>
    </row>
    <row r="24" spans="2:9">
      <c r="B24" s="15" t="s">
        <v>32</v>
      </c>
      <c r="C24" s="63">
        <v>110.05123477819417</v>
      </c>
      <c r="D24" s="63">
        <v>110.78820987212777</v>
      </c>
      <c r="E24" s="63">
        <v>107.99582570499113</v>
      </c>
      <c r="F24" s="63">
        <v>105.45139283029235</v>
      </c>
      <c r="G24" s="63">
        <v>95.710874492560279</v>
      </c>
    </row>
    <row r="25" spans="2:9" ht="15.6">
      <c r="B25" s="14" t="s">
        <v>89</v>
      </c>
      <c r="C25" s="48">
        <v>115.33853113253713</v>
      </c>
      <c r="D25" s="48">
        <v>110.56700310604758</v>
      </c>
      <c r="E25" s="48">
        <v>114.35618781592672</v>
      </c>
      <c r="F25" s="48">
        <v>109.00653969806028</v>
      </c>
      <c r="G25" s="48">
        <v>104.89424465204324</v>
      </c>
    </row>
    <row r="27" spans="2:9">
      <c r="B27" s="55" t="s">
        <v>90</v>
      </c>
      <c r="C27" s="2"/>
      <c r="D27" s="2"/>
    </row>
    <row r="28" spans="2:9">
      <c r="B28" s="99" t="s">
        <v>87</v>
      </c>
      <c r="C28" s="99"/>
      <c r="D28" s="99"/>
      <c r="E28" s="99"/>
      <c r="F28" s="99"/>
      <c r="G28" s="99"/>
      <c r="H28" s="99"/>
      <c r="I28" s="99"/>
    </row>
    <row r="29" spans="2:9">
      <c r="B29" s="99"/>
      <c r="C29" s="99"/>
      <c r="D29" s="99"/>
      <c r="E29" s="99"/>
      <c r="F29" s="99"/>
      <c r="G29" s="99"/>
      <c r="H29" s="99"/>
      <c r="I29" s="99"/>
    </row>
    <row r="30" spans="2:9">
      <c r="B30" s="53" t="s">
        <v>58</v>
      </c>
      <c r="C30" s="2"/>
      <c r="D30" s="2"/>
      <c r="E30" s="2"/>
      <c r="F30" s="2"/>
      <c r="G30" s="2"/>
      <c r="H30" s="2"/>
      <c r="I30" s="2"/>
    </row>
    <row r="31" spans="2:9">
      <c r="B31" s="42"/>
      <c r="C31" s="42"/>
      <c r="D31" s="42"/>
    </row>
    <row r="32" spans="2:9">
      <c r="B32" s="2"/>
      <c r="C32" s="2"/>
      <c r="D32" s="2"/>
    </row>
  </sheetData>
  <mergeCells count="2">
    <mergeCell ref="B28:I29"/>
    <mergeCell ref="B2:H2"/>
  </mergeCells>
  <hyperlinks>
    <hyperlink ref="B30" r:id="rId1" xr:uid="{00000000-0004-0000-1500-000000000000}"/>
  </hyperlinks>
  <pageMargins left="0.7" right="0.7" top="0.75" bottom="0.75" header="0.3" footer="0.3"/>
  <pageSetup paperSize="9" orientation="landscape" r:id="rId2"/>
  <headerFooter>
    <oddHeader>&amp;R&amp;G</oddHeader>
  </headerFooter>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J31"/>
  <sheetViews>
    <sheetView view="pageLayout" zoomScaleNormal="100" workbookViewId="0">
      <selection activeCell="G22" sqref="G22"/>
    </sheetView>
  </sheetViews>
  <sheetFormatPr defaultColWidth="9.109375" defaultRowHeight="13.8"/>
  <cols>
    <col min="1" max="1" width="9.109375" style="2"/>
    <col min="2" max="2" width="31.33203125" style="2" customWidth="1"/>
    <col min="3" max="11" width="11.44140625" style="2" customWidth="1"/>
    <col min="12" max="16384" width="9.109375" style="2"/>
  </cols>
  <sheetData>
    <row r="2" spans="2:8" ht="17.399999999999999">
      <c r="B2" s="102" t="s">
        <v>91</v>
      </c>
      <c r="C2" s="102"/>
      <c r="D2" s="102"/>
      <c r="E2" s="102"/>
      <c r="F2" s="102"/>
      <c r="G2" s="102"/>
      <c r="H2" s="102"/>
    </row>
    <row r="4" spans="2:8">
      <c r="B4" s="11" t="s">
        <v>7</v>
      </c>
      <c r="C4" s="12" t="s">
        <v>8</v>
      </c>
      <c r="D4" s="12" t="s">
        <v>9</v>
      </c>
      <c r="E4" s="12" t="s">
        <v>10</v>
      </c>
      <c r="F4" s="12" t="s">
        <v>11</v>
      </c>
      <c r="G4" s="12" t="s">
        <v>12</v>
      </c>
    </row>
    <row r="5" spans="2:8">
      <c r="B5" s="15" t="s">
        <v>13</v>
      </c>
      <c r="C5" s="63">
        <v>191.1</v>
      </c>
      <c r="D5" s="63">
        <v>182.3</v>
      </c>
      <c r="E5" s="63">
        <v>179.5</v>
      </c>
      <c r="F5" s="63">
        <v>182</v>
      </c>
      <c r="G5" s="63">
        <v>186.5</v>
      </c>
    </row>
    <row r="6" spans="2:8">
      <c r="B6" s="15" t="s">
        <v>14</v>
      </c>
      <c r="C6" s="63">
        <v>225</v>
      </c>
      <c r="D6" s="63">
        <v>232.9</v>
      </c>
      <c r="E6" s="63">
        <v>242.04</v>
      </c>
      <c r="F6" s="63">
        <v>251.69</v>
      </c>
      <c r="G6" s="63">
        <v>249.66</v>
      </c>
    </row>
    <row r="7" spans="2:8">
      <c r="B7" s="15" t="s">
        <v>15</v>
      </c>
      <c r="C7" s="63">
        <v>17.55</v>
      </c>
      <c r="D7" s="63">
        <v>17.45</v>
      </c>
      <c r="E7" s="63">
        <v>17.5</v>
      </c>
      <c r="F7" s="63">
        <v>16.399999999999999</v>
      </c>
      <c r="G7" s="63">
        <v>15.46</v>
      </c>
    </row>
    <row r="8" spans="2:8">
      <c r="B8" s="15" t="s">
        <v>16</v>
      </c>
      <c r="C8" s="63">
        <v>136.19999999999999</v>
      </c>
      <c r="D8" s="63">
        <v>134.69999999999999</v>
      </c>
      <c r="E8" s="63">
        <v>129.80000000000001</v>
      </c>
      <c r="F8" s="63">
        <v>123.1</v>
      </c>
      <c r="G8" s="63">
        <v>118.6</v>
      </c>
    </row>
    <row r="9" spans="2:8">
      <c r="B9" s="15" t="s">
        <v>17</v>
      </c>
      <c r="C9" s="63">
        <v>429.9</v>
      </c>
      <c r="D9" s="63">
        <v>411.1</v>
      </c>
      <c r="E9" s="63">
        <v>404.8</v>
      </c>
      <c r="F9" s="63">
        <v>397.47</v>
      </c>
      <c r="G9" s="63">
        <v>371.3</v>
      </c>
    </row>
    <row r="10" spans="2:8">
      <c r="B10" s="15" t="s">
        <v>18</v>
      </c>
      <c r="C10" s="63">
        <v>126.8</v>
      </c>
      <c r="D10" s="63">
        <v>116.7</v>
      </c>
      <c r="E10" s="63">
        <v>112.9</v>
      </c>
      <c r="F10" s="63">
        <v>107.1</v>
      </c>
      <c r="G10" s="63">
        <v>112.8</v>
      </c>
    </row>
    <row r="11" spans="2:8">
      <c r="B11" s="15" t="s">
        <v>19</v>
      </c>
      <c r="C11" s="63">
        <v>96.93</v>
      </c>
      <c r="D11" s="63">
        <v>94.9</v>
      </c>
      <c r="E11" s="63">
        <v>99.7</v>
      </c>
      <c r="F11" s="63">
        <v>104.3</v>
      </c>
      <c r="G11" s="63">
        <v>104.6</v>
      </c>
    </row>
    <row r="12" spans="2:8">
      <c r="B12" s="15" t="s">
        <v>20</v>
      </c>
      <c r="C12" s="63">
        <v>639</v>
      </c>
      <c r="D12" s="63">
        <v>605.6</v>
      </c>
      <c r="E12" s="63">
        <v>602.20000000000005</v>
      </c>
      <c r="F12" s="63">
        <v>591.9</v>
      </c>
      <c r="G12" s="63">
        <v>584.29999999999995</v>
      </c>
    </row>
    <row r="13" spans="2:8">
      <c r="B13" s="15" t="s">
        <v>21</v>
      </c>
      <c r="C13" s="63">
        <v>438.8</v>
      </c>
      <c r="D13" s="63">
        <v>426.1</v>
      </c>
      <c r="E13" s="63">
        <v>420.5</v>
      </c>
      <c r="F13" s="63">
        <v>415.2</v>
      </c>
      <c r="G13" s="63">
        <v>414.3</v>
      </c>
    </row>
    <row r="14" spans="2:8">
      <c r="B14" s="15" t="s">
        <v>22</v>
      </c>
      <c r="C14" s="63">
        <v>69.53</v>
      </c>
      <c r="D14" s="63">
        <v>65.400000000000006</v>
      </c>
      <c r="E14" s="63">
        <v>66.5</v>
      </c>
      <c r="F14" s="63">
        <v>68.099999999999994</v>
      </c>
      <c r="G14" s="63">
        <v>70.040000000000006</v>
      </c>
    </row>
    <row r="15" spans="2:8">
      <c r="B15" s="16" t="s">
        <v>23</v>
      </c>
      <c r="C15" s="64">
        <v>304.2</v>
      </c>
      <c r="D15" s="64">
        <v>290.5</v>
      </c>
      <c r="E15" s="64">
        <v>285.2</v>
      </c>
      <c r="F15" s="64">
        <v>275.3</v>
      </c>
      <c r="G15" s="64">
        <v>267.7</v>
      </c>
    </row>
    <row r="16" spans="2:8">
      <c r="B16" s="13" t="s">
        <v>24</v>
      </c>
      <c r="C16" s="65"/>
      <c r="D16" s="65"/>
      <c r="E16" s="65"/>
      <c r="F16" s="65"/>
      <c r="G16" s="65"/>
    </row>
    <row r="17" spans="2:10">
      <c r="B17" s="15" t="s">
        <v>25</v>
      </c>
      <c r="C17" s="63">
        <v>183.5</v>
      </c>
      <c r="D17" s="63">
        <v>170</v>
      </c>
      <c r="E17" s="63">
        <v>157.61000000000001</v>
      </c>
      <c r="F17" s="63">
        <v>152.80000000000001</v>
      </c>
      <c r="G17" s="63">
        <v>150.80000000000001</v>
      </c>
    </row>
    <row r="18" spans="2:10">
      <c r="B18" s="15" t="s">
        <v>26</v>
      </c>
      <c r="C18" s="63">
        <v>37.9</v>
      </c>
      <c r="D18" s="63">
        <v>36</v>
      </c>
      <c r="E18" s="63">
        <v>37.200000000000003</v>
      </c>
      <c r="F18" s="63">
        <v>38.200000000000003</v>
      </c>
      <c r="G18" s="63">
        <v>38.5</v>
      </c>
    </row>
    <row r="19" spans="2:10">
      <c r="B19" s="15" t="s">
        <v>27</v>
      </c>
      <c r="C19" s="63">
        <v>14.8</v>
      </c>
      <c r="D19" s="63">
        <v>13.5</v>
      </c>
      <c r="E19" s="63">
        <v>13</v>
      </c>
      <c r="F19" s="63">
        <v>12.7</v>
      </c>
      <c r="G19" s="63">
        <v>12.2</v>
      </c>
    </row>
    <row r="20" spans="2:10">
      <c r="B20" s="15" t="s">
        <v>28</v>
      </c>
      <c r="C20" s="63">
        <v>64.94</v>
      </c>
      <c r="D20" s="63">
        <v>63.1</v>
      </c>
      <c r="E20" s="63">
        <v>60.3</v>
      </c>
      <c r="F20" s="63">
        <v>55.2</v>
      </c>
      <c r="G20" s="63">
        <v>53.7</v>
      </c>
    </row>
    <row r="21" spans="2:10">
      <c r="B21" s="15" t="s">
        <v>29</v>
      </c>
      <c r="C21" s="63">
        <v>25.4</v>
      </c>
      <c r="D21" s="63">
        <v>25</v>
      </c>
      <c r="E21" s="63">
        <v>27.6</v>
      </c>
      <c r="F21" s="63">
        <v>29.1</v>
      </c>
      <c r="G21" s="63">
        <v>29.49</v>
      </c>
    </row>
    <row r="22" spans="2:10">
      <c r="B22" s="15" t="s">
        <v>30</v>
      </c>
      <c r="C22" s="63">
        <v>24.9</v>
      </c>
      <c r="D22" s="63">
        <v>23.6</v>
      </c>
      <c r="E22" s="63">
        <v>23</v>
      </c>
      <c r="F22" s="63">
        <v>21.5</v>
      </c>
      <c r="G22" s="63">
        <v>21.2</v>
      </c>
    </row>
    <row r="23" spans="2:10">
      <c r="B23" s="15" t="s">
        <v>31</v>
      </c>
      <c r="C23" s="63">
        <v>94.1</v>
      </c>
      <c r="D23" s="63">
        <v>92</v>
      </c>
      <c r="E23" s="63">
        <v>94.5</v>
      </c>
      <c r="F23" s="63">
        <v>97.4</v>
      </c>
      <c r="G23" s="63">
        <v>102.7</v>
      </c>
    </row>
    <row r="24" spans="2:10">
      <c r="B24" s="15" t="s">
        <v>32</v>
      </c>
      <c r="C24" s="63">
        <v>69.599999999999994</v>
      </c>
      <c r="D24" s="63">
        <v>67.400000000000006</v>
      </c>
      <c r="E24" s="63">
        <v>65.900000000000006</v>
      </c>
      <c r="F24" s="63">
        <v>65.3</v>
      </c>
      <c r="G24" s="63">
        <v>62.6</v>
      </c>
    </row>
    <row r="25" spans="2:10" ht="15.6">
      <c r="B25" s="14" t="s">
        <v>33</v>
      </c>
      <c r="C25" s="48">
        <f>SUM(C5:C15,C17:C24)</f>
        <v>3190.1500000000005</v>
      </c>
      <c r="D25" s="48">
        <f>SUM(D5:D15,D17:D24)</f>
        <v>3068.25</v>
      </c>
      <c r="E25" s="48">
        <f>SUM(E5:E15,E17:E24)</f>
        <v>3039.75</v>
      </c>
      <c r="F25" s="48">
        <f>SUM(F5:F15,F17:F24)</f>
        <v>3004.7599999999998</v>
      </c>
      <c r="G25" s="48">
        <f>SUM(G5:G15,G17:G24)</f>
        <v>2966.4499999999989</v>
      </c>
    </row>
    <row r="27" spans="2:10">
      <c r="B27" s="99" t="s">
        <v>87</v>
      </c>
      <c r="C27" s="99"/>
      <c r="D27" s="99"/>
      <c r="E27" s="99"/>
      <c r="F27" s="99"/>
      <c r="G27" s="99"/>
      <c r="H27" s="99"/>
      <c r="I27" s="99"/>
      <c r="J27" s="99"/>
    </row>
    <row r="28" spans="2:10">
      <c r="B28" s="99"/>
      <c r="C28" s="99"/>
      <c r="D28" s="99"/>
      <c r="E28" s="99"/>
      <c r="F28" s="99"/>
      <c r="G28" s="99"/>
      <c r="H28" s="99"/>
      <c r="I28" s="99"/>
      <c r="J28" s="99"/>
    </row>
    <row r="29" spans="2:10" ht="14.4">
      <c r="B29" s="53" t="s">
        <v>58</v>
      </c>
    </row>
    <row r="30" spans="2:10">
      <c r="B30" s="42"/>
      <c r="C30" s="42"/>
      <c r="D30" s="42"/>
    </row>
    <row r="31" spans="2:10">
      <c r="B31" s="42"/>
      <c r="C31" s="42"/>
      <c r="D31" s="42"/>
    </row>
  </sheetData>
  <mergeCells count="2">
    <mergeCell ref="B27:J28"/>
    <mergeCell ref="B2:H2"/>
  </mergeCells>
  <hyperlinks>
    <hyperlink ref="B29" r:id="rId1" xr:uid="{00000000-0004-0000-1600-000000000000}"/>
  </hyperlinks>
  <pageMargins left="0.7" right="0.7" top="0.75" bottom="0.75" header="0.3" footer="0.3"/>
  <pageSetup paperSize="9" orientation="landscape" r:id="rId2"/>
  <headerFooter>
    <oddHeader>&amp;R&amp;G</oddHeader>
  </headerFooter>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32"/>
  <sheetViews>
    <sheetView view="pageLayout" zoomScaleNormal="100" workbookViewId="0">
      <selection activeCell="G20" sqref="G20"/>
    </sheetView>
  </sheetViews>
  <sheetFormatPr defaultRowHeight="14.4"/>
  <cols>
    <col min="2" max="2" width="33.88671875" customWidth="1"/>
    <col min="3" max="7" width="11.44140625" customWidth="1"/>
  </cols>
  <sheetData>
    <row r="1" spans="2:7">
      <c r="B1" s="2"/>
      <c r="C1" s="2"/>
      <c r="D1" s="2"/>
    </row>
    <row r="2" spans="2:7" ht="17.399999999999999">
      <c r="B2" s="17" t="s">
        <v>92</v>
      </c>
      <c r="C2" s="2"/>
      <c r="D2" s="2"/>
    </row>
    <row r="3" spans="2:7">
      <c r="B3" s="2"/>
      <c r="C3" s="2"/>
      <c r="D3" s="2"/>
    </row>
    <row r="4" spans="2:7">
      <c r="B4" s="11" t="s">
        <v>7</v>
      </c>
      <c r="C4" s="12" t="s">
        <v>8</v>
      </c>
      <c r="D4" s="12" t="s">
        <v>9</v>
      </c>
      <c r="E4" s="12" t="s">
        <v>10</v>
      </c>
      <c r="F4" s="12" t="s">
        <v>11</v>
      </c>
      <c r="G4" s="12" t="s">
        <v>12</v>
      </c>
    </row>
    <row r="5" spans="2:7">
      <c r="B5" s="15" t="s">
        <v>13</v>
      </c>
      <c r="C5" s="63">
        <v>85.094975967682615</v>
      </c>
      <c r="D5" s="63">
        <v>80.179764527469388</v>
      </c>
      <c r="E5" s="63">
        <v>78.158779451599699</v>
      </c>
      <c r="F5" s="63">
        <v>78.673580719958366</v>
      </c>
      <c r="G5" s="63">
        <v>80.100088604012228</v>
      </c>
    </row>
    <row r="6" spans="2:7">
      <c r="B6" s="15" t="s">
        <v>14</v>
      </c>
      <c r="C6" s="63">
        <v>154.14400749756453</v>
      </c>
      <c r="D6" s="63">
        <v>158.79942453106781</v>
      </c>
      <c r="E6" s="63">
        <v>164.79094752752303</v>
      </c>
      <c r="F6" s="63">
        <v>170.77784698728308</v>
      </c>
      <c r="G6" s="63">
        <v>168.6316493358685</v>
      </c>
    </row>
    <row r="7" spans="2:7">
      <c r="B7" s="15" t="s">
        <v>15</v>
      </c>
      <c r="C7" s="63">
        <v>167.63458525961872</v>
      </c>
      <c r="D7" s="63">
        <v>166.19997333180942</v>
      </c>
      <c r="E7" s="63">
        <v>165.17225106182161</v>
      </c>
      <c r="F7" s="63">
        <v>154.04557494692941</v>
      </c>
      <c r="G7" s="63">
        <v>144.5792146337358</v>
      </c>
    </row>
    <row r="8" spans="2:7">
      <c r="B8" s="15" t="s">
        <v>16</v>
      </c>
      <c r="C8" s="63">
        <v>110.09859563663582</v>
      </c>
      <c r="D8" s="63">
        <v>108.29332295689812</v>
      </c>
      <c r="E8" s="63">
        <v>103.67577756833177</v>
      </c>
      <c r="F8" s="63">
        <v>97.930726143207977</v>
      </c>
      <c r="G8" s="63">
        <v>93.962847438720146</v>
      </c>
    </row>
    <row r="9" spans="2:7">
      <c r="B9" s="15" t="s">
        <v>17</v>
      </c>
      <c r="C9" s="63">
        <v>116.22339656185292</v>
      </c>
      <c r="D9" s="63">
        <v>110.35003320432769</v>
      </c>
      <c r="E9" s="63">
        <v>107.92700956065869</v>
      </c>
      <c r="F9" s="63">
        <v>105.23698775505018</v>
      </c>
      <c r="G9" s="63">
        <v>97.835163164441866</v>
      </c>
    </row>
    <row r="10" spans="2:7">
      <c r="B10" s="15" t="s">
        <v>18</v>
      </c>
      <c r="C10" s="63">
        <v>118.02309455064662</v>
      </c>
      <c r="D10" s="63">
        <v>107.71436034560897</v>
      </c>
      <c r="E10" s="63">
        <v>103.3384071972592</v>
      </c>
      <c r="F10" s="63">
        <v>97.357794895942604</v>
      </c>
      <c r="G10" s="63">
        <v>101.96859041983397</v>
      </c>
    </row>
    <row r="11" spans="2:7">
      <c r="B11" s="15" t="s">
        <v>19</v>
      </c>
      <c r="C11" s="63">
        <v>85.414351690707178</v>
      </c>
      <c r="D11" s="63">
        <v>83.172655565293596</v>
      </c>
      <c r="E11" s="63">
        <v>87.023769621808839</v>
      </c>
      <c r="F11" s="63">
        <v>89.481044260086989</v>
      </c>
      <c r="G11" s="63">
        <v>89.345200471496653</v>
      </c>
    </row>
    <row r="12" spans="2:7">
      <c r="B12" s="15" t="s">
        <v>20</v>
      </c>
      <c r="C12" s="63">
        <v>161.53528800300924</v>
      </c>
      <c r="D12" s="63">
        <v>151.51314243911642</v>
      </c>
      <c r="E12" s="63">
        <v>149.37390456242773</v>
      </c>
      <c r="F12" s="63">
        <v>145.9782726915567</v>
      </c>
      <c r="G12" s="63">
        <v>143.77474780979114</v>
      </c>
    </row>
    <row r="13" spans="2:7">
      <c r="B13" s="15" t="s">
        <v>21</v>
      </c>
      <c r="C13" s="63">
        <v>128.84690826147113</v>
      </c>
      <c r="D13" s="63">
        <v>124.21498374943847</v>
      </c>
      <c r="E13" s="63">
        <v>122.25649732954595</v>
      </c>
      <c r="F13" s="63">
        <v>119.8464510642867</v>
      </c>
      <c r="G13" s="63">
        <v>118.96598658208396</v>
      </c>
    </row>
    <row r="14" spans="2:7">
      <c r="B14" s="15" t="s">
        <v>22</v>
      </c>
      <c r="C14" s="63">
        <v>110.76929939573141</v>
      </c>
      <c r="D14" s="63">
        <v>103.29028518542502</v>
      </c>
      <c r="E14" s="63">
        <v>104.14921058030687</v>
      </c>
      <c r="F14" s="63">
        <v>106.07807096794292</v>
      </c>
      <c r="G14" s="63">
        <v>108.47562628257251</v>
      </c>
    </row>
    <row r="15" spans="2:7">
      <c r="B15" s="16" t="s">
        <v>23</v>
      </c>
      <c r="C15" s="64">
        <v>129.58069017691469</v>
      </c>
      <c r="D15" s="64">
        <v>122.91410948198791</v>
      </c>
      <c r="E15" s="64">
        <v>119.86456816813988</v>
      </c>
      <c r="F15" s="64">
        <v>115.03498475880468</v>
      </c>
      <c r="G15" s="64">
        <v>111.42160988201879</v>
      </c>
    </row>
    <row r="16" spans="2:7">
      <c r="B16" s="13" t="s">
        <v>24</v>
      </c>
      <c r="C16" s="65"/>
      <c r="D16" s="65"/>
      <c r="E16" s="65"/>
      <c r="F16" s="65"/>
      <c r="G16" s="65"/>
    </row>
    <row r="17" spans="2:9">
      <c r="B17" s="15" t="s">
        <v>25</v>
      </c>
      <c r="C17" s="63">
        <v>119.17108876914774</v>
      </c>
      <c r="D17" s="63">
        <v>109.36069666623565</v>
      </c>
      <c r="E17" s="63">
        <v>100.45904832564004</v>
      </c>
      <c r="F17" s="63">
        <v>96.6859131535237</v>
      </c>
      <c r="G17" s="63">
        <v>94.754270382692894</v>
      </c>
    </row>
    <row r="18" spans="2:9">
      <c r="B18" s="15" t="s">
        <v>26</v>
      </c>
      <c r="C18" s="63">
        <v>69.144307270733705</v>
      </c>
      <c r="D18" s="63">
        <v>65.04370575672931</v>
      </c>
      <c r="E18" s="63">
        <v>66.691407027338101</v>
      </c>
      <c r="F18" s="63">
        <v>68.085409760096965</v>
      </c>
      <c r="G18" s="63">
        <v>68.352578578834482</v>
      </c>
    </row>
    <row r="19" spans="2:9">
      <c r="B19" s="15" t="s">
        <v>27</v>
      </c>
      <c r="C19" s="63">
        <v>100.08723820086428</v>
      </c>
      <c r="D19" s="63">
        <v>90.668529289293048</v>
      </c>
      <c r="E19" s="63">
        <v>86.443067266005258</v>
      </c>
      <c r="F19" s="63">
        <v>83.775850126983087</v>
      </c>
      <c r="G19" s="63">
        <v>80.014166442583274</v>
      </c>
    </row>
    <row r="20" spans="2:9">
      <c r="B20" s="15" t="s">
        <v>28</v>
      </c>
      <c r="C20" s="63">
        <v>79.098467482417831</v>
      </c>
      <c r="D20" s="63">
        <v>76.38753539430374</v>
      </c>
      <c r="E20" s="63">
        <v>72.434955692150226</v>
      </c>
      <c r="F20" s="63">
        <v>65.965977330170475</v>
      </c>
      <c r="G20" s="63">
        <v>63.866757531103836</v>
      </c>
    </row>
    <row r="21" spans="2:9">
      <c r="B21" s="15" t="s">
        <v>29</v>
      </c>
      <c r="C21" s="63">
        <v>78.665778837666664</v>
      </c>
      <c r="D21" s="63">
        <v>77.015732773891045</v>
      </c>
      <c r="E21" s="63">
        <v>84.963074924502934</v>
      </c>
      <c r="F21" s="63">
        <v>89.182281227589499</v>
      </c>
      <c r="G21" s="63">
        <v>90.142687713206257</v>
      </c>
    </row>
    <row r="22" spans="2:9">
      <c r="B22" s="15" t="s">
        <v>30</v>
      </c>
      <c r="C22" s="63">
        <v>83.614005513823159</v>
      </c>
      <c r="D22" s="63">
        <v>78.681353852719184</v>
      </c>
      <c r="E22" s="63">
        <v>76.221280318671234</v>
      </c>
      <c r="F22" s="63">
        <v>71.019677405502534</v>
      </c>
      <c r="G22" s="63">
        <v>68.401439011405614</v>
      </c>
    </row>
    <row r="23" spans="2:9">
      <c r="B23" s="15" t="s">
        <v>31</v>
      </c>
      <c r="C23" s="63">
        <v>90.48572854473754</v>
      </c>
      <c r="D23" s="63">
        <v>87.62864504207603</v>
      </c>
      <c r="E23" s="63">
        <v>89.561744530099375</v>
      </c>
      <c r="F23" s="63">
        <v>91.350581773776952</v>
      </c>
      <c r="G23" s="63">
        <v>95.654652243646467</v>
      </c>
    </row>
    <row r="24" spans="2:9">
      <c r="B24" s="15" t="s">
        <v>32</v>
      </c>
      <c r="C24" s="63">
        <v>116.23013566862387</v>
      </c>
      <c r="D24" s="63">
        <v>112.11899917990111</v>
      </c>
      <c r="E24" s="63">
        <v>108.98813038221923</v>
      </c>
      <c r="F24" s="63">
        <v>107.42552186923697</v>
      </c>
      <c r="G24" s="63">
        <v>102.59419080880605</v>
      </c>
    </row>
    <row r="25" spans="2:9" ht="15.6">
      <c r="B25" s="14" t="s">
        <v>89</v>
      </c>
      <c r="C25" s="48">
        <v>119.95253862910549</v>
      </c>
      <c r="D25" s="48">
        <v>114.39558176729234</v>
      </c>
      <c r="E25" s="48">
        <v>112.59598995664882</v>
      </c>
      <c r="F25" s="48">
        <v>110.5485866365627</v>
      </c>
      <c r="G25" s="48">
        <v>108.6062881922381</v>
      </c>
    </row>
    <row r="27" spans="2:9">
      <c r="B27" s="55" t="s">
        <v>90</v>
      </c>
      <c r="C27" s="2"/>
      <c r="D27" s="2"/>
    </row>
    <row r="28" spans="2:9">
      <c r="B28" s="99" t="s">
        <v>87</v>
      </c>
      <c r="C28" s="99"/>
      <c r="D28" s="99"/>
      <c r="E28" s="99"/>
      <c r="F28" s="99"/>
      <c r="G28" s="99"/>
      <c r="H28" s="99"/>
      <c r="I28" s="99"/>
    </row>
    <row r="29" spans="2:9">
      <c r="B29" s="99"/>
      <c r="C29" s="99"/>
      <c r="D29" s="99"/>
      <c r="E29" s="99"/>
      <c r="F29" s="99"/>
      <c r="G29" s="99"/>
      <c r="H29" s="99"/>
      <c r="I29" s="99"/>
    </row>
    <row r="30" spans="2:9">
      <c r="B30" s="53" t="s">
        <v>58</v>
      </c>
      <c r="C30" s="2"/>
      <c r="D30" s="2"/>
      <c r="E30" s="2"/>
      <c r="F30" s="2"/>
      <c r="G30" s="2"/>
      <c r="H30" s="2"/>
      <c r="I30" s="2"/>
    </row>
    <row r="31" spans="2:9">
      <c r="B31" s="42"/>
      <c r="C31" s="42"/>
      <c r="D31" s="42"/>
    </row>
    <row r="32" spans="2:9">
      <c r="B32" s="2"/>
      <c r="C32" s="2"/>
      <c r="D32" s="2"/>
    </row>
  </sheetData>
  <mergeCells count="1">
    <mergeCell ref="B28:I29"/>
  </mergeCells>
  <hyperlinks>
    <hyperlink ref="B30" r:id="rId1" xr:uid="{00000000-0004-0000-1700-000000000000}"/>
  </hyperlinks>
  <pageMargins left="0.7" right="0.7" top="0.75" bottom="0.75" header="0.3" footer="0.3"/>
  <pageSetup paperSize="9" orientation="landscape" r:id="rId2"/>
  <headerFooter>
    <oddHeader>&amp;R&amp;G</oddHeader>
  </headerFooter>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1"/>
  <sheetViews>
    <sheetView view="pageLayout" zoomScaleNormal="100" workbookViewId="0">
      <selection activeCell="B31" sqref="B31"/>
    </sheetView>
  </sheetViews>
  <sheetFormatPr defaultColWidth="9.109375" defaultRowHeight="13.8"/>
  <cols>
    <col min="1" max="1" width="9.109375" style="2"/>
    <col min="2" max="2" width="31.33203125" style="2" customWidth="1"/>
    <col min="3" max="4" width="12.5546875" style="62" customWidth="1"/>
    <col min="5" max="7" width="12.5546875" style="2" customWidth="1"/>
    <col min="8" max="16384" width="9.109375" style="2"/>
  </cols>
  <sheetData>
    <row r="2" spans="2:9" ht="17.399999999999999">
      <c r="B2" s="101" t="s">
        <v>93</v>
      </c>
      <c r="C2" s="101"/>
      <c r="D2" s="101"/>
      <c r="E2" s="101"/>
      <c r="F2" s="101"/>
      <c r="G2" s="101"/>
      <c r="H2" s="101"/>
      <c r="I2" s="101"/>
    </row>
    <row r="4" spans="2:9">
      <c r="B4" s="11" t="s">
        <v>7</v>
      </c>
      <c r="C4" s="12" t="s">
        <v>8</v>
      </c>
      <c r="D4" s="12" t="s">
        <v>9</v>
      </c>
      <c r="E4" s="12" t="s">
        <v>10</v>
      </c>
      <c r="F4" s="12" t="s">
        <v>11</v>
      </c>
      <c r="G4" s="12" t="s">
        <v>12</v>
      </c>
    </row>
    <row r="5" spans="2:9">
      <c r="B5" s="15" t="s">
        <v>13</v>
      </c>
      <c r="C5" s="39">
        <v>3.4953703703703705E-3</v>
      </c>
      <c r="D5" s="39">
        <v>6.805555555555556E-3</v>
      </c>
      <c r="E5" s="39">
        <v>1.0127314814814815E-2</v>
      </c>
      <c r="F5" s="39">
        <v>6.3425925925925924E-3</v>
      </c>
      <c r="G5" s="39">
        <v>4.7569444444444439E-3</v>
      </c>
    </row>
    <row r="6" spans="2:9">
      <c r="B6" s="15" t="s">
        <v>14</v>
      </c>
      <c r="C6" s="39">
        <v>7.7314814814814815E-3</v>
      </c>
      <c r="D6" s="39">
        <v>1.1307870370370371E-2</v>
      </c>
      <c r="E6" s="39">
        <v>3.0914351851851849E-2</v>
      </c>
      <c r="F6" s="39">
        <v>1.6153793093974491E-2</v>
      </c>
      <c r="G6" s="39">
        <v>9.5648148148148149E-2</v>
      </c>
    </row>
    <row r="7" spans="2:9">
      <c r="B7" s="15" t="s">
        <v>15</v>
      </c>
      <c r="C7" s="39">
        <v>4.809027777777778E-2</v>
      </c>
      <c r="D7" s="39">
        <v>2.6284722222222223E-2</v>
      </c>
      <c r="E7" s="39">
        <v>1.2499999999999999E-2</v>
      </c>
      <c r="F7" s="39">
        <v>7.8703703703703696E-3</v>
      </c>
      <c r="G7" s="39">
        <v>7.766203703703704E-3</v>
      </c>
    </row>
    <row r="8" spans="2:9">
      <c r="B8" s="15" t="s">
        <v>16</v>
      </c>
      <c r="C8" s="39">
        <v>3.1712962962962958E-3</v>
      </c>
      <c r="D8" s="39">
        <v>1.1851851851851851E-2</v>
      </c>
      <c r="E8" s="39">
        <v>7.7662037037037031E-3</v>
      </c>
      <c r="F8" s="39">
        <v>3.6458333333333334E-3</v>
      </c>
      <c r="G8" s="39">
        <v>3.7615740740740743E-3</v>
      </c>
    </row>
    <row r="9" spans="2:9">
      <c r="B9" s="15" t="s">
        <v>17</v>
      </c>
      <c r="C9" s="39">
        <v>8.0671296296296307E-3</v>
      </c>
      <c r="D9" s="39">
        <v>8.7847222222222233E-3</v>
      </c>
      <c r="E9" s="39">
        <v>6.3657407407407404E-3</v>
      </c>
      <c r="F9" s="39">
        <v>4.6296296296296294E-3</v>
      </c>
      <c r="G9" s="39">
        <v>3.1712962962962962E-3</v>
      </c>
    </row>
    <row r="10" spans="2:9">
      <c r="B10" s="15" t="s">
        <v>18</v>
      </c>
      <c r="C10" s="39">
        <v>3.9120370370370368E-3</v>
      </c>
      <c r="D10" s="39">
        <v>9.4907407407407406E-3</v>
      </c>
      <c r="E10" s="39">
        <v>6.0416666666666657E-3</v>
      </c>
      <c r="F10" s="39">
        <v>6.4583333333333333E-3</v>
      </c>
      <c r="G10" s="39">
        <v>1.023148148148148E-2</v>
      </c>
    </row>
    <row r="11" spans="2:9">
      <c r="B11" s="15" t="s">
        <v>19</v>
      </c>
      <c r="C11" s="39">
        <v>8.8310185185185193E-3</v>
      </c>
      <c r="D11" s="39">
        <v>6.5046296296296293E-3</v>
      </c>
      <c r="E11" s="39">
        <v>6.1111111111111116E-2</v>
      </c>
      <c r="F11" s="39">
        <v>5.6631944444444443E-2</v>
      </c>
      <c r="G11" s="39">
        <v>9.8495370370370358E-2</v>
      </c>
    </row>
    <row r="12" spans="2:9">
      <c r="B12" s="15" t="s">
        <v>20</v>
      </c>
      <c r="C12" s="39">
        <v>9.479166666666667E-3</v>
      </c>
      <c r="D12" s="39">
        <v>7.6736111111111102E-3</v>
      </c>
      <c r="E12" s="39">
        <v>1.3819444444444443E-2</v>
      </c>
      <c r="F12" s="39">
        <v>1.1759259259259261E-2</v>
      </c>
      <c r="G12" s="39">
        <v>6.6550925925925927E-3</v>
      </c>
    </row>
    <row r="13" spans="2:9">
      <c r="B13" s="15" t="s">
        <v>21</v>
      </c>
      <c r="C13" s="39">
        <v>3.3101851851851851E-3</v>
      </c>
      <c r="D13" s="39">
        <v>5.5671296296296302E-3</v>
      </c>
      <c r="E13" s="39">
        <v>2.6909722222222224E-2</v>
      </c>
      <c r="F13" s="39">
        <v>6.7013888888888887E-3</v>
      </c>
      <c r="G13" s="39">
        <v>9.9189814814814817E-3</v>
      </c>
    </row>
    <row r="14" spans="2:9">
      <c r="B14" s="15" t="s">
        <v>22</v>
      </c>
      <c r="C14" s="39">
        <v>3.1712962962962958E-3</v>
      </c>
      <c r="D14" s="39">
        <v>2.9166666666666668E-3</v>
      </c>
      <c r="E14" s="39">
        <v>2.8935185185185184E-3</v>
      </c>
      <c r="F14" s="39">
        <v>3.8773148148148152E-3</v>
      </c>
      <c r="G14" s="39">
        <v>6.9444444444444441E-3</v>
      </c>
    </row>
    <row r="15" spans="2:9">
      <c r="B15" s="16" t="s">
        <v>23</v>
      </c>
      <c r="C15" s="40">
        <v>5.0231481481481481E-3</v>
      </c>
      <c r="D15" s="40">
        <v>7.3611111111111108E-3</v>
      </c>
      <c r="E15" s="40">
        <v>6.5624999999999998E-3</v>
      </c>
      <c r="F15" s="40">
        <v>7.3495370370370372E-3</v>
      </c>
      <c r="G15" s="40">
        <v>5.8680555555555552E-3</v>
      </c>
    </row>
    <row r="16" spans="2:9">
      <c r="B16" s="13" t="s">
        <v>24</v>
      </c>
      <c r="C16" s="41"/>
      <c r="D16" s="41"/>
      <c r="E16" s="41"/>
      <c r="F16" s="41"/>
      <c r="G16" s="41"/>
    </row>
    <row r="17" spans="2:9">
      <c r="B17" s="15" t="s">
        <v>25</v>
      </c>
      <c r="C17" s="39">
        <v>4.0393518518518521E-3</v>
      </c>
      <c r="D17" s="39">
        <v>2.5860610607083955E-3</v>
      </c>
      <c r="E17" s="39">
        <v>8.9423441041411554E-3</v>
      </c>
      <c r="F17" s="39">
        <v>1.9267964120024785E-3</v>
      </c>
      <c r="G17" s="39">
        <v>2.3217257170560363E-3</v>
      </c>
    </row>
    <row r="18" spans="2:9">
      <c r="B18" s="15" t="s">
        <v>26</v>
      </c>
      <c r="C18" s="39">
        <v>2.1030092592592597E-2</v>
      </c>
      <c r="D18" s="39">
        <v>1.7476851851851852E-3</v>
      </c>
      <c r="E18" s="39">
        <v>5.5902777777777791E-3</v>
      </c>
      <c r="F18" s="39">
        <v>6.5277777777777782E-3</v>
      </c>
      <c r="G18" s="39">
        <v>5.1041666666666666E-3</v>
      </c>
    </row>
    <row r="19" spans="2:9">
      <c r="B19" s="15" t="s">
        <v>27</v>
      </c>
      <c r="C19" s="39">
        <v>4.4791666666666669E-3</v>
      </c>
      <c r="D19" s="39">
        <v>2.7777777777777775E-3</v>
      </c>
      <c r="E19" s="39">
        <v>5.0000000000000001E-3</v>
      </c>
      <c r="F19" s="39">
        <v>3.8541666666666663E-3</v>
      </c>
      <c r="G19" s="39">
        <v>1.0300925925925926E-3</v>
      </c>
    </row>
    <row r="20" spans="2:9">
      <c r="B20" s="15" t="s">
        <v>28</v>
      </c>
      <c r="C20" s="39">
        <v>2.3032407407407411E-3</v>
      </c>
      <c r="D20" s="39">
        <v>2.5925925925925925E-3</v>
      </c>
      <c r="E20" s="39">
        <v>2.7199074074074074E-3</v>
      </c>
      <c r="F20" s="39">
        <v>4.1319444444444442E-3</v>
      </c>
      <c r="G20" s="39">
        <v>2.4537037037037036E-3</v>
      </c>
    </row>
    <row r="21" spans="2:9">
      <c r="B21" s="15" t="s">
        <v>29</v>
      </c>
      <c r="C21" s="39">
        <v>1.9560185185185184E-3</v>
      </c>
      <c r="D21" s="39">
        <v>1.6319444444444445E-3</v>
      </c>
      <c r="E21" s="39">
        <v>1.6319444444444443E-3</v>
      </c>
      <c r="F21" s="39">
        <v>1.0532407407407409E-3</v>
      </c>
      <c r="G21" s="39">
        <v>1.4004629629629629E-3</v>
      </c>
    </row>
    <row r="22" spans="2:9">
      <c r="B22" s="15" t="s">
        <v>30</v>
      </c>
      <c r="C22" s="39">
        <v>5.115740740740741E-3</v>
      </c>
      <c r="D22" s="39">
        <v>2.0601851851851853E-3</v>
      </c>
      <c r="E22" s="39">
        <v>2.673611111111111E-3</v>
      </c>
      <c r="F22" s="39">
        <v>2.4999999999999979E-3</v>
      </c>
      <c r="G22" s="39">
        <v>1.8518518518518517E-2</v>
      </c>
    </row>
    <row r="23" spans="2:9">
      <c r="B23" s="15" t="s">
        <v>31</v>
      </c>
      <c r="C23" s="39">
        <v>2.1840277777777778E-2</v>
      </c>
      <c r="D23" s="39">
        <v>5.0381944444444451E-2</v>
      </c>
      <c r="E23" s="39">
        <v>0.12663194444444445</v>
      </c>
      <c r="F23" s="39">
        <v>3.1064814814814816E-2</v>
      </c>
      <c r="G23" s="39">
        <v>3.0624999999999999E-2</v>
      </c>
    </row>
    <row r="24" spans="2:9">
      <c r="B24" s="15" t="s">
        <v>32</v>
      </c>
      <c r="C24" s="39">
        <v>2.8819444444444448E-3</v>
      </c>
      <c r="D24" s="39">
        <v>2.1064814814814813E-3</v>
      </c>
      <c r="E24" s="39">
        <v>2.638888888888889E-3</v>
      </c>
      <c r="F24" s="39">
        <v>2.1064814814814813E-3</v>
      </c>
      <c r="G24" s="39">
        <v>9.4212962962962957E-3</v>
      </c>
    </row>
    <row r="25" spans="2:9" ht="15.6">
      <c r="B25" s="21" t="s">
        <v>89</v>
      </c>
      <c r="C25" s="30">
        <v>6.7802354183747462E-3</v>
      </c>
      <c r="D25" s="30">
        <v>8.5030410944066676E-3</v>
      </c>
      <c r="E25" s="30">
        <v>1.8258172615855356E-2</v>
      </c>
      <c r="F25" s="30">
        <v>9.9227825105761315E-3</v>
      </c>
      <c r="G25" s="30">
        <v>1.5724525153852174E-2</v>
      </c>
    </row>
    <row r="27" spans="2:9">
      <c r="B27" s="55" t="s">
        <v>90</v>
      </c>
    </row>
    <row r="28" spans="2:9">
      <c r="B28" s="103" t="s">
        <v>94</v>
      </c>
      <c r="C28" s="103"/>
      <c r="D28" s="103"/>
      <c r="E28" s="103"/>
      <c r="F28" s="103"/>
      <c r="G28" s="103"/>
      <c r="H28" s="103"/>
      <c r="I28" s="103"/>
    </row>
    <row r="29" spans="2:9">
      <c r="B29" s="103"/>
      <c r="C29" s="103"/>
      <c r="D29" s="103"/>
      <c r="E29" s="103"/>
      <c r="F29" s="103"/>
      <c r="G29" s="103"/>
      <c r="H29" s="103"/>
      <c r="I29" s="103"/>
    </row>
    <row r="30" spans="2:9">
      <c r="B30" s="103"/>
      <c r="C30" s="103"/>
      <c r="D30" s="103"/>
      <c r="E30" s="103"/>
      <c r="F30" s="103"/>
      <c r="G30" s="103"/>
      <c r="H30" s="103"/>
      <c r="I30" s="103"/>
    </row>
    <row r="31" spans="2:9" ht="14.4">
      <c r="B31" s="53" t="s">
        <v>58</v>
      </c>
    </row>
  </sheetData>
  <mergeCells count="2">
    <mergeCell ref="B2:I2"/>
    <mergeCell ref="B28:I30"/>
  </mergeCells>
  <hyperlinks>
    <hyperlink ref="B31" r:id="rId1" xr:uid="{00000000-0004-0000-1800-000000000000}"/>
  </hyperlinks>
  <pageMargins left="0.7" right="0.7" top="0.75" bottom="0.75" header="0.3" footer="0.3"/>
  <pageSetup paperSize="9" orientation="landscape" r:id="rId2"/>
  <headerFooter>
    <oddHeader>&amp;R&amp;G</oddHeader>
  </headerFooter>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G28"/>
  <sheetViews>
    <sheetView tabSelected="1" view="pageLayout" zoomScaleNormal="100" workbookViewId="0">
      <selection activeCell="K20" sqref="K20"/>
    </sheetView>
  </sheetViews>
  <sheetFormatPr defaultColWidth="9.109375" defaultRowHeight="13.8"/>
  <cols>
    <col min="1" max="1" width="9.109375" style="2"/>
    <col min="2" max="2" width="32.109375" style="2" customWidth="1"/>
    <col min="3" max="7" width="11.44140625" style="2" customWidth="1"/>
    <col min="8" max="16384" width="9.109375" style="2"/>
  </cols>
  <sheetData>
    <row r="2" spans="2:7" ht="17.399999999999999">
      <c r="B2" s="17" t="s">
        <v>95</v>
      </c>
    </row>
    <row r="4" spans="2:7">
      <c r="B4" s="18" t="s">
        <v>7</v>
      </c>
      <c r="C4" s="24" t="s">
        <v>8</v>
      </c>
      <c r="D4" s="24" t="s">
        <v>9</v>
      </c>
      <c r="E4" s="24" t="s">
        <v>10</v>
      </c>
      <c r="F4" s="24" t="s">
        <v>11</v>
      </c>
      <c r="G4" s="24" t="s">
        <v>12</v>
      </c>
    </row>
    <row r="5" spans="2:7">
      <c r="B5" s="26" t="s">
        <v>96</v>
      </c>
      <c r="C5" s="67">
        <v>84.61</v>
      </c>
      <c r="D5" s="67">
        <v>85.39</v>
      </c>
      <c r="E5" s="66">
        <v>86.21</v>
      </c>
      <c r="F5" s="66">
        <v>86.96</v>
      </c>
      <c r="G5" s="66">
        <v>87.73</v>
      </c>
    </row>
    <row r="6" spans="2:7">
      <c r="B6" s="26" t="s">
        <v>50</v>
      </c>
      <c r="C6" s="67">
        <v>46</v>
      </c>
      <c r="D6" s="67">
        <v>47</v>
      </c>
      <c r="E6" s="66">
        <v>48</v>
      </c>
      <c r="F6" s="66">
        <v>50.04</v>
      </c>
      <c r="G6" s="66">
        <v>51.33</v>
      </c>
    </row>
    <row r="7" spans="2:7">
      <c r="B7" s="26" t="s">
        <v>15</v>
      </c>
      <c r="C7" s="67">
        <v>57.12</v>
      </c>
      <c r="D7" s="67">
        <v>57.7</v>
      </c>
      <c r="E7" s="66">
        <v>57.9</v>
      </c>
      <c r="F7" s="66">
        <v>58.78</v>
      </c>
      <c r="G7" s="66">
        <v>60.19</v>
      </c>
    </row>
    <row r="8" spans="2:7">
      <c r="B8" s="26" t="s">
        <v>16</v>
      </c>
      <c r="C8" s="67">
        <v>41.6</v>
      </c>
      <c r="D8" s="67">
        <v>42.8</v>
      </c>
      <c r="E8" s="66">
        <v>44.2</v>
      </c>
      <c r="F8" s="66">
        <v>45.5</v>
      </c>
      <c r="G8" s="66">
        <v>46.6</v>
      </c>
    </row>
    <row r="9" spans="2:7">
      <c r="B9" s="26" t="s">
        <v>17</v>
      </c>
      <c r="C9" s="67">
        <v>48.47</v>
      </c>
      <c r="D9" s="67">
        <v>49.41</v>
      </c>
      <c r="E9" s="66">
        <v>50.83</v>
      </c>
      <c r="F9" s="66">
        <v>52.36</v>
      </c>
      <c r="G9" s="66">
        <v>54.3</v>
      </c>
    </row>
    <row r="10" spans="2:7">
      <c r="B10" s="26" t="s">
        <v>18</v>
      </c>
      <c r="C10" s="67">
        <v>82.05</v>
      </c>
      <c r="D10" s="67">
        <v>82.66</v>
      </c>
      <c r="E10" s="66">
        <v>83.22</v>
      </c>
      <c r="F10" s="66">
        <v>83.67</v>
      </c>
      <c r="G10" s="66">
        <v>84.2</v>
      </c>
    </row>
    <row r="11" spans="2:7">
      <c r="B11" s="26" t="s">
        <v>19</v>
      </c>
      <c r="C11" s="67">
        <v>87.6</v>
      </c>
      <c r="D11" s="67">
        <v>87.6</v>
      </c>
      <c r="E11" s="66">
        <v>87.53</v>
      </c>
      <c r="F11" s="66">
        <v>87.2</v>
      </c>
      <c r="G11" s="66">
        <v>87.2</v>
      </c>
    </row>
    <row r="12" spans="2:7">
      <c r="B12" s="26" t="s">
        <v>20</v>
      </c>
      <c r="C12" s="67">
        <v>49.02</v>
      </c>
      <c r="D12" s="67">
        <v>51.56</v>
      </c>
      <c r="E12" s="66">
        <v>54.41</v>
      </c>
      <c r="F12" s="66">
        <v>57.99</v>
      </c>
      <c r="G12" s="66">
        <v>60.53</v>
      </c>
    </row>
    <row r="13" spans="2:7">
      <c r="B13" s="26" t="s">
        <v>21</v>
      </c>
      <c r="C13" s="67">
        <v>46.2</v>
      </c>
      <c r="D13" s="67">
        <v>47.4</v>
      </c>
      <c r="E13" s="66">
        <v>48.3</v>
      </c>
      <c r="F13" s="66">
        <v>49.6</v>
      </c>
      <c r="G13" s="66">
        <v>51</v>
      </c>
    </row>
    <row r="14" spans="2:7">
      <c r="B14" s="26" t="s">
        <v>22</v>
      </c>
      <c r="C14" s="67">
        <v>69.84</v>
      </c>
      <c r="D14" s="67">
        <v>71.31</v>
      </c>
      <c r="E14" s="66">
        <v>72.680000000000007</v>
      </c>
      <c r="F14" s="66">
        <v>74.02</v>
      </c>
      <c r="G14" s="66">
        <v>75.290000000000006</v>
      </c>
    </row>
    <row r="15" spans="2:7">
      <c r="B15" s="26" t="s">
        <v>23</v>
      </c>
      <c r="C15" s="67">
        <v>57.57</v>
      </c>
      <c r="D15" s="67">
        <v>58.44</v>
      </c>
      <c r="E15" s="66">
        <v>59.45</v>
      </c>
      <c r="F15" s="66">
        <v>60.73</v>
      </c>
      <c r="G15" s="66">
        <v>61.67</v>
      </c>
    </row>
    <row r="16" spans="2:7">
      <c r="B16" s="18" t="s">
        <v>24</v>
      </c>
      <c r="C16" s="69"/>
      <c r="D16" s="69"/>
      <c r="E16" s="68"/>
      <c r="F16" s="68"/>
      <c r="G16" s="68"/>
    </row>
    <row r="17" spans="2:7">
      <c r="B17" s="26" t="s">
        <v>25</v>
      </c>
      <c r="C17" s="67">
        <v>62.81</v>
      </c>
      <c r="D17" s="67">
        <v>64.81</v>
      </c>
      <c r="E17" s="66">
        <v>67.66</v>
      </c>
      <c r="F17" s="66">
        <v>71.05</v>
      </c>
      <c r="G17" s="66">
        <v>74.31</v>
      </c>
    </row>
    <row r="18" spans="2:7">
      <c r="B18" s="26" t="s">
        <v>26</v>
      </c>
      <c r="C18" s="67">
        <v>60.26</v>
      </c>
      <c r="D18" s="67">
        <v>62.41</v>
      </c>
      <c r="E18" s="66">
        <v>64.849999999999994</v>
      </c>
      <c r="F18" s="66">
        <v>67.45</v>
      </c>
      <c r="G18" s="66">
        <v>69.14</v>
      </c>
    </row>
    <row r="19" spans="2:7">
      <c r="B19" s="26" t="s">
        <v>27</v>
      </c>
      <c r="C19" s="67">
        <v>74.099999999999994</v>
      </c>
      <c r="D19" s="67">
        <v>75.28</v>
      </c>
      <c r="E19" s="66">
        <v>76.3</v>
      </c>
      <c r="F19" s="66">
        <v>74.599999999999994</v>
      </c>
      <c r="G19" s="66">
        <v>77.48</v>
      </c>
    </row>
    <row r="20" spans="2:7">
      <c r="B20" s="26" t="s">
        <v>97</v>
      </c>
      <c r="C20" s="67">
        <v>64.2</v>
      </c>
      <c r="D20" s="67">
        <v>67.400000000000006</v>
      </c>
      <c r="E20" s="66">
        <v>66.2</v>
      </c>
      <c r="F20" s="66">
        <v>66.2</v>
      </c>
      <c r="G20" s="66">
        <v>68.5</v>
      </c>
    </row>
    <row r="21" spans="2:7">
      <c r="B21" s="26" t="s">
        <v>29</v>
      </c>
      <c r="C21" s="67">
        <v>33.54</v>
      </c>
      <c r="D21" s="67">
        <v>35.22</v>
      </c>
      <c r="E21" s="66">
        <v>36.96</v>
      </c>
      <c r="F21" s="66">
        <v>37.700000000000003</v>
      </c>
      <c r="G21" s="66">
        <v>39.700000000000003</v>
      </c>
    </row>
    <row r="22" spans="2:7">
      <c r="B22" s="26" t="s">
        <v>30</v>
      </c>
      <c r="C22" s="67">
        <v>64.099999999999994</v>
      </c>
      <c r="D22" s="67">
        <v>66.400000000000006</v>
      </c>
      <c r="E22" s="66">
        <v>66.06</v>
      </c>
      <c r="F22" s="66">
        <v>74.66</v>
      </c>
      <c r="G22" s="66">
        <v>77.56</v>
      </c>
    </row>
    <row r="23" spans="2:7">
      <c r="B23" s="26" t="s">
        <v>31</v>
      </c>
      <c r="C23" s="67">
        <v>90</v>
      </c>
      <c r="D23" s="67">
        <v>90.15</v>
      </c>
      <c r="E23" s="66">
        <v>90.3</v>
      </c>
      <c r="F23" s="66">
        <v>90.4</v>
      </c>
      <c r="G23" s="66">
        <v>90.4</v>
      </c>
    </row>
    <row r="24" spans="2:7">
      <c r="B24" s="26" t="s">
        <v>32</v>
      </c>
      <c r="C24" s="67">
        <v>41.1</v>
      </c>
      <c r="D24" s="67">
        <v>43.2</v>
      </c>
      <c r="E24" s="66">
        <v>44.4</v>
      </c>
      <c r="F24" s="66">
        <v>42.1</v>
      </c>
      <c r="G24" s="66">
        <v>46.13</v>
      </c>
    </row>
    <row r="26" spans="2:7" ht="15.6">
      <c r="B26" s="14" t="s">
        <v>98</v>
      </c>
      <c r="C26" s="48">
        <v>58.362430314225065</v>
      </c>
      <c r="D26" s="48">
        <v>59.723523000292381</v>
      </c>
      <c r="E26" s="48">
        <v>61.04183534669675</v>
      </c>
      <c r="F26" s="48">
        <v>62.663394801844916</v>
      </c>
      <c r="G26" s="48">
        <v>64.291345037968725</v>
      </c>
    </row>
    <row r="28" spans="2:7">
      <c r="B28" s="4" t="s">
        <v>99</v>
      </c>
    </row>
  </sheetData>
  <pageMargins left="0.7" right="0.7" top="0.75" bottom="0.75" header="0.3" footer="0.3"/>
  <pageSetup paperSize="8" orientation="landscape" r:id="rId1"/>
  <headerFooter>
    <oddHeader>&amp;R&amp;G</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G28"/>
  <sheetViews>
    <sheetView view="pageLayout" zoomScaleNormal="100" workbookViewId="0">
      <selection activeCell="J15" sqref="J15"/>
    </sheetView>
  </sheetViews>
  <sheetFormatPr defaultColWidth="9.109375" defaultRowHeight="13.8"/>
  <cols>
    <col min="1" max="1" width="9.109375" style="2"/>
    <col min="2" max="2" width="32.44140625" style="2" customWidth="1"/>
    <col min="3" max="7" width="11.44140625" style="2" customWidth="1"/>
    <col min="8" max="16384" width="9.109375" style="2"/>
  </cols>
  <sheetData>
    <row r="2" spans="2:7" ht="17.399999999999999">
      <c r="B2" s="17" t="s">
        <v>100</v>
      </c>
    </row>
    <row r="4" spans="2:7">
      <c r="B4" s="18" t="s">
        <v>7</v>
      </c>
      <c r="C4" s="24" t="s">
        <v>8</v>
      </c>
      <c r="D4" s="24" t="s">
        <v>9</v>
      </c>
      <c r="E4" s="24" t="s">
        <v>10</v>
      </c>
      <c r="F4" s="24" t="s">
        <v>11</v>
      </c>
      <c r="G4" s="24" t="s">
        <v>12</v>
      </c>
    </row>
    <row r="5" spans="2:7">
      <c r="B5" s="26" t="s">
        <v>96</v>
      </c>
      <c r="C5" s="67">
        <v>98.53</v>
      </c>
      <c r="D5" s="67">
        <v>98.74</v>
      </c>
      <c r="E5" s="66">
        <v>98.7</v>
      </c>
      <c r="F5" s="66">
        <v>98.68</v>
      </c>
      <c r="G5" s="66">
        <v>98.69</v>
      </c>
    </row>
    <row r="6" spans="2:7">
      <c r="B6" s="26" t="s">
        <v>50</v>
      </c>
      <c r="C6" s="67">
        <v>94</v>
      </c>
      <c r="D6" s="67">
        <v>93</v>
      </c>
      <c r="E6" s="66">
        <v>93</v>
      </c>
      <c r="F6" s="66">
        <v>92.61</v>
      </c>
      <c r="G6" s="66">
        <v>92.73</v>
      </c>
    </row>
    <row r="7" spans="2:7">
      <c r="B7" s="26" t="s">
        <v>15</v>
      </c>
      <c r="C7" s="67">
        <v>94.67</v>
      </c>
      <c r="D7" s="67">
        <v>93.91</v>
      </c>
      <c r="E7" s="66">
        <v>93.48</v>
      </c>
      <c r="F7" s="66">
        <v>93.57</v>
      </c>
      <c r="G7" s="66">
        <v>93.84</v>
      </c>
    </row>
    <row r="8" spans="2:7">
      <c r="B8" s="26" t="s">
        <v>16</v>
      </c>
      <c r="C8" s="67">
        <v>89</v>
      </c>
      <c r="D8" s="67">
        <v>88.8</v>
      </c>
      <c r="E8" s="66">
        <v>88.5</v>
      </c>
      <c r="F8" s="66">
        <v>88.7</v>
      </c>
      <c r="G8" s="66">
        <v>89</v>
      </c>
    </row>
    <row r="9" spans="2:7">
      <c r="B9" s="26" t="s">
        <v>17</v>
      </c>
      <c r="C9" s="67">
        <v>96.74</v>
      </c>
      <c r="D9" s="67">
        <v>94.55</v>
      </c>
      <c r="E9" s="66">
        <v>94.59</v>
      </c>
      <c r="F9" s="66">
        <v>94.5</v>
      </c>
      <c r="G9" s="66">
        <v>94.61</v>
      </c>
    </row>
    <row r="10" spans="2:7">
      <c r="B10" s="26" t="s">
        <v>18</v>
      </c>
      <c r="C10" s="67">
        <v>96</v>
      </c>
      <c r="D10" s="67">
        <v>96.02</v>
      </c>
      <c r="E10" s="66">
        <v>96.08</v>
      </c>
      <c r="F10" s="66">
        <v>96.14</v>
      </c>
      <c r="G10" s="66">
        <v>96.22</v>
      </c>
    </row>
    <row r="11" spans="2:7">
      <c r="B11" s="26" t="s">
        <v>19</v>
      </c>
      <c r="C11" s="67">
        <v>92.48</v>
      </c>
      <c r="D11" s="67">
        <v>92.63</v>
      </c>
      <c r="E11" s="66">
        <v>92.43</v>
      </c>
      <c r="F11" s="66">
        <v>92.67</v>
      </c>
      <c r="G11" s="66">
        <v>92.91</v>
      </c>
    </row>
    <row r="12" spans="2:7">
      <c r="B12" s="26" t="s">
        <v>20</v>
      </c>
      <c r="C12" s="67">
        <v>82.37</v>
      </c>
      <c r="D12" s="67">
        <v>82.24</v>
      </c>
      <c r="E12" s="66">
        <v>83.4</v>
      </c>
      <c r="F12" s="66">
        <v>83.55</v>
      </c>
      <c r="G12" s="66">
        <v>83.5</v>
      </c>
    </row>
    <row r="13" spans="2:7">
      <c r="B13" s="26" t="s">
        <v>21</v>
      </c>
      <c r="C13" s="67">
        <v>90.8</v>
      </c>
      <c r="D13" s="67">
        <v>90.4</v>
      </c>
      <c r="E13" s="66">
        <v>91.2</v>
      </c>
      <c r="F13" s="66">
        <v>90.5</v>
      </c>
      <c r="G13" s="66">
        <v>90.1</v>
      </c>
    </row>
    <row r="14" spans="2:7">
      <c r="B14" s="26" t="s">
        <v>22</v>
      </c>
      <c r="C14" s="67">
        <v>92.97</v>
      </c>
      <c r="D14" s="67">
        <v>92.99</v>
      </c>
      <c r="E14" s="66">
        <v>93.14</v>
      </c>
      <c r="F14" s="66">
        <v>93.32</v>
      </c>
      <c r="G14" s="66">
        <v>93.61</v>
      </c>
    </row>
    <row r="15" spans="2:7">
      <c r="B15" s="26" t="s">
        <v>23</v>
      </c>
      <c r="C15" s="67">
        <v>87.16</v>
      </c>
      <c r="D15" s="67">
        <v>87.66</v>
      </c>
      <c r="E15" s="66">
        <v>87.71</v>
      </c>
      <c r="F15" s="66">
        <v>87.66</v>
      </c>
      <c r="G15" s="66">
        <v>88.14</v>
      </c>
    </row>
    <row r="16" spans="2:7">
      <c r="B16" s="18" t="s">
        <v>24</v>
      </c>
      <c r="C16" s="69"/>
      <c r="D16" s="69"/>
      <c r="E16" s="68"/>
      <c r="F16" s="68"/>
      <c r="G16" s="68"/>
    </row>
    <row r="17" spans="2:7">
      <c r="B17" s="26" t="s">
        <v>25</v>
      </c>
      <c r="C17" s="67">
        <v>86.7</v>
      </c>
      <c r="D17" s="67">
        <v>86.64</v>
      </c>
      <c r="E17" s="66">
        <v>86.38</v>
      </c>
      <c r="F17" s="66">
        <v>86.54</v>
      </c>
      <c r="G17" s="66">
        <v>86.73</v>
      </c>
    </row>
    <row r="18" spans="2:7">
      <c r="B18" s="26" t="s">
        <v>26</v>
      </c>
      <c r="C18" s="67">
        <v>95.61</v>
      </c>
      <c r="D18" s="67">
        <v>96.63</v>
      </c>
      <c r="E18" s="66">
        <v>95.65</v>
      </c>
      <c r="F18" s="66">
        <v>95.67</v>
      </c>
      <c r="G18" s="66">
        <v>96.68</v>
      </c>
    </row>
    <row r="19" spans="2:7">
      <c r="B19" s="26" t="s">
        <v>27</v>
      </c>
      <c r="C19" s="67">
        <v>94.43</v>
      </c>
      <c r="D19" s="67">
        <v>94.49</v>
      </c>
      <c r="E19" s="66">
        <v>94.52</v>
      </c>
      <c r="F19" s="66">
        <v>94.4</v>
      </c>
      <c r="G19" s="66">
        <v>94.55</v>
      </c>
    </row>
    <row r="20" spans="2:7">
      <c r="B20" s="26" t="s">
        <v>97</v>
      </c>
      <c r="C20" s="67">
        <v>93.4</v>
      </c>
      <c r="D20" s="67">
        <v>93.3</v>
      </c>
      <c r="E20" s="66">
        <v>93.1</v>
      </c>
      <c r="F20" s="66">
        <v>94.2</v>
      </c>
      <c r="G20" s="66">
        <v>93.4</v>
      </c>
    </row>
    <row r="21" spans="2:7">
      <c r="B21" s="26" t="s">
        <v>29</v>
      </c>
      <c r="C21" s="67">
        <v>88.99</v>
      </c>
      <c r="D21" s="67">
        <v>87.24</v>
      </c>
      <c r="E21" s="66">
        <v>87.77</v>
      </c>
      <c r="F21" s="66">
        <v>88.48</v>
      </c>
      <c r="G21" s="66">
        <v>87.82</v>
      </c>
    </row>
    <row r="22" spans="2:7">
      <c r="B22" s="26" t="s">
        <v>30</v>
      </c>
      <c r="C22" s="67">
        <v>80.099999999999994</v>
      </c>
      <c r="D22" s="67">
        <v>85.7</v>
      </c>
      <c r="E22" s="66">
        <v>83.82</v>
      </c>
      <c r="F22" s="66">
        <v>84.73</v>
      </c>
      <c r="G22" s="66">
        <v>84.62</v>
      </c>
    </row>
    <row r="23" spans="2:7">
      <c r="B23" s="26" t="s">
        <v>31</v>
      </c>
      <c r="C23" s="67">
        <v>95.34</v>
      </c>
      <c r="D23" s="67">
        <v>95.44</v>
      </c>
      <c r="E23" s="66">
        <v>95.5</v>
      </c>
      <c r="F23" s="66">
        <v>95.5</v>
      </c>
      <c r="G23" s="66">
        <v>82.71</v>
      </c>
    </row>
    <row r="24" spans="2:7">
      <c r="B24" s="26" t="s">
        <v>32</v>
      </c>
      <c r="C24" s="67">
        <v>90.24</v>
      </c>
      <c r="D24" s="67">
        <v>90.44</v>
      </c>
      <c r="E24" s="66">
        <v>90.49</v>
      </c>
      <c r="F24" s="66">
        <v>90.2</v>
      </c>
      <c r="G24" s="66">
        <v>90.47</v>
      </c>
    </row>
    <row r="26" spans="2:7" ht="15.6">
      <c r="B26" s="14" t="s">
        <v>98</v>
      </c>
      <c r="C26" s="48">
        <v>91.341278585658472</v>
      </c>
      <c r="D26" s="48">
        <v>91.044675971874057</v>
      </c>
      <c r="E26" s="48">
        <v>91.247237995419837</v>
      </c>
      <c r="F26" s="48">
        <v>90.632860497207204</v>
      </c>
      <c r="G26" s="48">
        <v>90.883531126704099</v>
      </c>
    </row>
    <row r="28" spans="2:7">
      <c r="B28" s="4" t="s">
        <v>99</v>
      </c>
    </row>
  </sheetData>
  <pageMargins left="0.7" right="0.7" top="0.75" bottom="0.75" header="0.3" footer="0.3"/>
  <pageSetup paperSize="9" orientation="landscape" r:id="rId1"/>
  <headerFooter>
    <oddHeader>&amp;R&amp;G</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H29"/>
  <sheetViews>
    <sheetView view="pageLayout" topLeftCell="A8" zoomScaleNormal="100" workbookViewId="0">
      <selection activeCell="F30" sqref="F30"/>
    </sheetView>
  </sheetViews>
  <sheetFormatPr defaultColWidth="9.109375" defaultRowHeight="13.8"/>
  <cols>
    <col min="1" max="1" width="9.109375" style="2"/>
    <col min="2" max="2" width="33.33203125" style="2" customWidth="1"/>
    <col min="3" max="7" width="10.5546875" style="2" customWidth="1"/>
    <col min="8" max="16384" width="9.109375" style="2"/>
  </cols>
  <sheetData>
    <row r="2" spans="2:8" ht="17.399999999999999">
      <c r="B2" s="101" t="s">
        <v>101</v>
      </c>
      <c r="C2" s="101"/>
      <c r="D2" s="101"/>
      <c r="E2" s="101"/>
      <c r="F2" s="101"/>
      <c r="G2" s="101"/>
      <c r="H2" s="101"/>
    </row>
    <row r="4" spans="2:8">
      <c r="B4" s="11" t="s">
        <v>7</v>
      </c>
      <c r="C4" s="12" t="s">
        <v>8</v>
      </c>
      <c r="D4" s="12" t="s">
        <v>9</v>
      </c>
      <c r="E4" s="12" t="s">
        <v>10</v>
      </c>
      <c r="F4" s="12" t="s">
        <v>11</v>
      </c>
      <c r="G4" s="12" t="s">
        <v>12</v>
      </c>
    </row>
    <row r="5" spans="2:8">
      <c r="B5" s="15" t="s">
        <v>13</v>
      </c>
      <c r="C5" s="63">
        <v>138</v>
      </c>
      <c r="D5" s="63">
        <v>128.08000000000001</v>
      </c>
      <c r="E5" s="63">
        <v>123.09</v>
      </c>
      <c r="F5" s="63">
        <v>120.63</v>
      </c>
      <c r="G5" s="63">
        <v>119.7</v>
      </c>
    </row>
    <row r="6" spans="2:8">
      <c r="B6" s="15" t="s">
        <v>14</v>
      </c>
      <c r="C6" s="63">
        <v>126.58</v>
      </c>
      <c r="D6" s="63">
        <v>125.63</v>
      </c>
      <c r="E6" s="63">
        <v>117.57</v>
      </c>
      <c r="F6" s="63">
        <v>114.19</v>
      </c>
      <c r="G6" s="63">
        <v>115.82</v>
      </c>
    </row>
    <row r="7" spans="2:8">
      <c r="B7" s="15" t="s">
        <v>15</v>
      </c>
      <c r="C7" s="63">
        <v>122.07</v>
      </c>
      <c r="D7" s="63">
        <v>126.96</v>
      </c>
      <c r="E7" s="63">
        <v>121.85</v>
      </c>
      <c r="F7" s="63">
        <v>103.22</v>
      </c>
      <c r="G7" s="63">
        <v>98.8</v>
      </c>
    </row>
    <row r="8" spans="2:8">
      <c r="B8" s="15" t="s">
        <v>16</v>
      </c>
      <c r="C8" s="63">
        <v>153.75</v>
      </c>
      <c r="D8" s="63">
        <v>141.31</v>
      </c>
      <c r="E8" s="63">
        <v>130.11000000000001</v>
      </c>
      <c r="F8" s="63">
        <v>131.41999999999999</v>
      </c>
      <c r="G8" s="63">
        <v>140.11777524980388</v>
      </c>
    </row>
    <row r="9" spans="2:8">
      <c r="B9" s="15" t="s">
        <v>17</v>
      </c>
      <c r="C9" s="63">
        <v>119.8</v>
      </c>
      <c r="D9" s="63">
        <v>114.5</v>
      </c>
      <c r="E9" s="63">
        <v>108.5</v>
      </c>
      <c r="F9" s="63">
        <v>103.27</v>
      </c>
      <c r="G9" s="63">
        <v>104.7</v>
      </c>
    </row>
    <row r="10" spans="2:8">
      <c r="B10" s="15" t="s">
        <v>18</v>
      </c>
      <c r="C10" s="63">
        <v>116.6</v>
      </c>
      <c r="D10" s="63">
        <v>118.2</v>
      </c>
      <c r="E10" s="63">
        <v>120.96</v>
      </c>
      <c r="F10" s="63">
        <v>118.66</v>
      </c>
      <c r="G10" s="63">
        <v>119.89</v>
      </c>
    </row>
    <row r="11" spans="2:8">
      <c r="B11" s="15" t="s">
        <v>19</v>
      </c>
      <c r="C11" s="63">
        <v>130.52000000000001</v>
      </c>
      <c r="D11" s="63">
        <v>131</v>
      </c>
      <c r="E11" s="63">
        <v>123.28</v>
      </c>
      <c r="F11" s="63">
        <v>121.2</v>
      </c>
      <c r="G11" s="63">
        <v>120.23</v>
      </c>
    </row>
    <row r="12" spans="2:8">
      <c r="B12" s="15" t="s">
        <v>20</v>
      </c>
      <c r="C12" s="63">
        <v>140.41</v>
      </c>
      <c r="D12" s="63">
        <v>126.56</v>
      </c>
      <c r="E12" s="63">
        <v>116.05</v>
      </c>
      <c r="F12" s="63">
        <v>121.1</v>
      </c>
      <c r="G12" s="63">
        <v>122.78</v>
      </c>
    </row>
    <row r="13" spans="2:8">
      <c r="B13" s="15" t="s">
        <v>21</v>
      </c>
      <c r="C13" s="63">
        <v>128.1</v>
      </c>
      <c r="D13" s="63">
        <v>123.2</v>
      </c>
      <c r="E13" s="63">
        <v>117.5</v>
      </c>
      <c r="F13" s="63">
        <v>119.39</v>
      </c>
      <c r="G13" s="63">
        <v>107.2</v>
      </c>
    </row>
    <row r="14" spans="2:8">
      <c r="B14" s="15" t="s">
        <v>22</v>
      </c>
      <c r="C14" s="87">
        <v>140.6</v>
      </c>
      <c r="D14" s="87">
        <v>135.19999999999999</v>
      </c>
      <c r="E14" s="87">
        <v>130.1</v>
      </c>
      <c r="F14" s="87">
        <v>123.7</v>
      </c>
      <c r="G14" s="63">
        <v>126.48</v>
      </c>
    </row>
    <row r="15" spans="2:8">
      <c r="B15" s="16" t="s">
        <v>23</v>
      </c>
      <c r="C15" s="64">
        <v>117.33</v>
      </c>
      <c r="D15" s="64">
        <v>111.43</v>
      </c>
      <c r="E15" s="64">
        <v>103.7</v>
      </c>
      <c r="F15" s="64">
        <v>105.4</v>
      </c>
      <c r="G15" s="64">
        <v>106.2</v>
      </c>
    </row>
    <row r="16" spans="2:8">
      <c r="B16" s="13" t="s">
        <v>24</v>
      </c>
      <c r="C16" s="65"/>
      <c r="D16" s="65"/>
      <c r="E16" s="65"/>
      <c r="F16" s="65"/>
      <c r="G16" s="65"/>
    </row>
    <row r="17" spans="2:7">
      <c r="B17" s="15" t="s">
        <v>25</v>
      </c>
      <c r="C17" s="63">
        <v>143.94999999999999</v>
      </c>
      <c r="D17" s="63">
        <v>138.56</v>
      </c>
      <c r="E17" s="63">
        <v>137.5</v>
      </c>
      <c r="F17" s="63">
        <v>133.69</v>
      </c>
      <c r="G17" s="63">
        <v>134.24462301819375</v>
      </c>
    </row>
    <row r="18" spans="2:7">
      <c r="B18" s="15" t="s">
        <v>26</v>
      </c>
      <c r="C18" s="63">
        <v>147.4</v>
      </c>
      <c r="D18" s="63">
        <v>165.46</v>
      </c>
      <c r="E18" s="63">
        <v>134.59</v>
      </c>
      <c r="F18" s="63">
        <v>133.4</v>
      </c>
      <c r="G18" s="63">
        <v>135.36000000000001</v>
      </c>
    </row>
    <row r="19" spans="2:7">
      <c r="B19" s="15" t="s">
        <v>27</v>
      </c>
      <c r="C19" s="63">
        <v>141.07</v>
      </c>
      <c r="D19" s="63">
        <v>132.31</v>
      </c>
      <c r="E19" s="63">
        <v>129.02000000000001</v>
      </c>
      <c r="F19" s="63">
        <v>112</v>
      </c>
      <c r="G19" s="63">
        <v>114.8</v>
      </c>
    </row>
    <row r="20" spans="2:7">
      <c r="B20" s="15" t="s">
        <v>28</v>
      </c>
      <c r="C20" s="63">
        <v>167.26</v>
      </c>
      <c r="D20" s="63">
        <v>150.63999999999999</v>
      </c>
      <c r="E20" s="63">
        <v>143.01</v>
      </c>
      <c r="F20" s="63">
        <v>142.54</v>
      </c>
      <c r="G20" s="63">
        <v>144.55000000000001</v>
      </c>
    </row>
    <row r="21" spans="2:7">
      <c r="B21" s="15" t="s">
        <v>29</v>
      </c>
      <c r="C21" s="63">
        <v>149.06</v>
      </c>
      <c r="D21" s="63">
        <v>144.61000000000001</v>
      </c>
      <c r="E21" s="63">
        <v>146.87</v>
      </c>
      <c r="F21" s="63">
        <v>136.41</v>
      </c>
      <c r="G21" s="63">
        <v>134.63</v>
      </c>
    </row>
    <row r="22" spans="2:7">
      <c r="B22" s="15" t="s">
        <v>30</v>
      </c>
      <c r="C22" s="63">
        <v>155.6</v>
      </c>
      <c r="D22" s="63">
        <v>149.19</v>
      </c>
      <c r="E22" s="63">
        <v>137.32</v>
      </c>
      <c r="F22" s="63">
        <v>130.58000000000001</v>
      </c>
      <c r="G22" s="63">
        <v>132.30000000000001</v>
      </c>
    </row>
    <row r="23" spans="2:7">
      <c r="B23" s="15" t="s">
        <v>31</v>
      </c>
      <c r="C23" s="63">
        <v>157.80000000000001</v>
      </c>
      <c r="D23" s="63">
        <v>145.85</v>
      </c>
      <c r="E23" s="63">
        <v>139.54</v>
      </c>
      <c r="F23" s="63">
        <v>137.19</v>
      </c>
      <c r="G23" s="63">
        <v>136.04</v>
      </c>
    </row>
    <row r="24" spans="2:7">
      <c r="B24" s="15" t="s">
        <v>32</v>
      </c>
      <c r="C24" s="63">
        <v>127.44</v>
      </c>
      <c r="D24" s="63">
        <v>134.79</v>
      </c>
      <c r="E24" s="63">
        <v>119.92</v>
      </c>
      <c r="F24" s="63">
        <v>110.46</v>
      </c>
      <c r="G24" s="63">
        <v>121.8</v>
      </c>
    </row>
    <row r="26" spans="2:7">
      <c r="B26" s="99" t="s">
        <v>102</v>
      </c>
      <c r="C26" s="99"/>
      <c r="D26" s="99"/>
      <c r="E26" s="99"/>
      <c r="F26" s="99"/>
      <c r="G26" s="99"/>
    </row>
    <row r="27" spans="2:7">
      <c r="B27" s="99"/>
      <c r="C27" s="99"/>
      <c r="D27" s="99"/>
      <c r="E27" s="99"/>
      <c r="F27" s="99"/>
      <c r="G27" s="99"/>
    </row>
    <row r="28" spans="2:7">
      <c r="B28" s="99"/>
      <c r="C28" s="99"/>
      <c r="D28" s="99"/>
      <c r="E28" s="99"/>
      <c r="F28" s="99"/>
      <c r="G28" s="99"/>
    </row>
    <row r="29" spans="2:7" ht="14.4">
      <c r="B29" s="53" t="s">
        <v>58</v>
      </c>
    </row>
  </sheetData>
  <mergeCells count="2">
    <mergeCell ref="B26:G28"/>
    <mergeCell ref="B2:H2"/>
  </mergeCells>
  <hyperlinks>
    <hyperlink ref="B29" r:id="rId1" xr:uid="{00000000-0004-0000-1B00-000000000000}"/>
  </hyperlinks>
  <pageMargins left="0.7" right="0.7" top="0.75" bottom="0.75" header="0.3" footer="0.3"/>
  <pageSetup paperSize="9" orientation="landscape" r:id="rId2"/>
  <headerFooter>
    <oddHeader>&amp;R&amp;G</oddHeader>
  </headerFooter>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G30"/>
  <sheetViews>
    <sheetView view="pageLayout" topLeftCell="A11" zoomScaleNormal="100" workbookViewId="0">
      <selection activeCell="F30" sqref="F30"/>
    </sheetView>
  </sheetViews>
  <sheetFormatPr defaultColWidth="9.109375" defaultRowHeight="13.8"/>
  <cols>
    <col min="1" max="1" width="9.109375" style="2"/>
    <col min="2" max="2" width="33.33203125" style="2" customWidth="1"/>
    <col min="3" max="7" width="11.44140625" style="2" customWidth="1"/>
    <col min="8" max="16384" width="9.109375" style="2"/>
  </cols>
  <sheetData>
    <row r="2" spans="2:7" ht="17.399999999999999">
      <c r="B2" s="17" t="s">
        <v>103</v>
      </c>
    </row>
    <row r="4" spans="2:7">
      <c r="B4" s="11" t="s">
        <v>7</v>
      </c>
      <c r="C4" s="12" t="s">
        <v>8</v>
      </c>
      <c r="D4" s="12" t="s">
        <v>9</v>
      </c>
      <c r="E4" s="12" t="s">
        <v>10</v>
      </c>
      <c r="F4" s="12" t="s">
        <v>11</v>
      </c>
      <c r="G4" s="12" t="s">
        <v>12</v>
      </c>
    </row>
    <row r="5" spans="2:7">
      <c r="B5" s="15" t="s">
        <v>13</v>
      </c>
      <c r="C5" s="63">
        <v>187.3</v>
      </c>
      <c r="D5" s="63">
        <v>174.91</v>
      </c>
      <c r="E5" s="63">
        <v>174.78</v>
      </c>
      <c r="F5" s="63">
        <v>165.39</v>
      </c>
      <c r="G5" s="63">
        <v>163.80000000000001</v>
      </c>
    </row>
    <row r="6" spans="2:7">
      <c r="B6" s="15" t="s">
        <v>14</v>
      </c>
      <c r="C6" s="63">
        <v>186.15</v>
      </c>
      <c r="D6" s="63">
        <v>176.5</v>
      </c>
      <c r="E6" s="63">
        <v>175.16</v>
      </c>
      <c r="F6" s="63">
        <v>181.4</v>
      </c>
      <c r="G6" s="63">
        <v>182.42</v>
      </c>
    </row>
    <row r="7" spans="2:7">
      <c r="B7" s="15" t="s">
        <v>15</v>
      </c>
      <c r="C7" s="63">
        <v>149.47</v>
      </c>
      <c r="D7" s="63">
        <v>153.51</v>
      </c>
      <c r="E7" s="63">
        <v>147.79</v>
      </c>
      <c r="F7" s="63">
        <v>144.72999999999999</v>
      </c>
      <c r="G7" s="63">
        <v>161.54</v>
      </c>
    </row>
    <row r="8" spans="2:7">
      <c r="B8" s="15" t="s">
        <v>16</v>
      </c>
      <c r="C8" s="63">
        <v>166.63</v>
      </c>
      <c r="D8" s="63">
        <v>166.82</v>
      </c>
      <c r="E8" s="63">
        <v>166.24</v>
      </c>
      <c r="F8" s="63">
        <v>164.21</v>
      </c>
      <c r="G8" s="63">
        <v>159.50961844665773</v>
      </c>
    </row>
    <row r="9" spans="2:7">
      <c r="B9" s="15" t="s">
        <v>17</v>
      </c>
      <c r="C9" s="63">
        <v>164.9</v>
      </c>
      <c r="D9" s="63">
        <v>157.30000000000001</v>
      </c>
      <c r="E9" s="63">
        <v>149.6</v>
      </c>
      <c r="F9" s="63">
        <v>147.75</v>
      </c>
      <c r="G9" s="63">
        <v>164.6</v>
      </c>
    </row>
    <row r="10" spans="2:7">
      <c r="B10" s="15" t="s">
        <v>18</v>
      </c>
      <c r="C10" s="63">
        <v>231.3</v>
      </c>
      <c r="D10" s="63">
        <v>266.3</v>
      </c>
      <c r="E10" s="63">
        <v>309.95</v>
      </c>
      <c r="F10" s="63">
        <v>294.44</v>
      </c>
      <c r="G10" s="63">
        <v>304.11</v>
      </c>
    </row>
    <row r="11" spans="2:7">
      <c r="B11" s="15" t="s">
        <v>19</v>
      </c>
      <c r="C11" s="63">
        <v>199.29</v>
      </c>
      <c r="D11" s="63">
        <v>152.5</v>
      </c>
      <c r="E11" s="63">
        <v>164.77</v>
      </c>
      <c r="F11" s="63">
        <v>164.9</v>
      </c>
      <c r="G11" s="63">
        <v>175.1</v>
      </c>
    </row>
    <row r="12" spans="2:7">
      <c r="B12" s="15" t="s">
        <v>20</v>
      </c>
      <c r="C12" s="63">
        <v>163.46</v>
      </c>
      <c r="D12" s="63">
        <v>164.17</v>
      </c>
      <c r="E12" s="63">
        <v>172.29</v>
      </c>
      <c r="F12" s="63">
        <v>162.41999999999999</v>
      </c>
      <c r="G12" s="63">
        <v>161.84</v>
      </c>
    </row>
    <row r="13" spans="2:7">
      <c r="B13" s="15" t="s">
        <v>21</v>
      </c>
      <c r="C13" s="63">
        <v>169.3</v>
      </c>
      <c r="D13" s="63">
        <v>159.22999999999999</v>
      </c>
      <c r="E13" s="63">
        <v>159.30000000000001</v>
      </c>
      <c r="F13" s="63">
        <v>154.94</v>
      </c>
      <c r="G13" s="63">
        <v>141.28</v>
      </c>
    </row>
    <row r="14" spans="2:7">
      <c r="B14" s="15" t="s">
        <v>22</v>
      </c>
      <c r="C14" s="87">
        <v>171</v>
      </c>
      <c r="D14" s="87">
        <v>162.6</v>
      </c>
      <c r="E14" s="87">
        <v>150.30000000000001</v>
      </c>
      <c r="F14" s="87">
        <v>146.30000000000001</v>
      </c>
      <c r="G14" s="63">
        <v>140.97999999999999</v>
      </c>
    </row>
    <row r="15" spans="2:7">
      <c r="B15" s="16" t="s">
        <v>23</v>
      </c>
      <c r="C15" s="64">
        <v>169.27</v>
      </c>
      <c r="D15" s="64">
        <v>155.87</v>
      </c>
      <c r="E15" s="64">
        <v>149</v>
      </c>
      <c r="F15" s="64">
        <v>152.1</v>
      </c>
      <c r="G15" s="64">
        <v>157.80000000000001</v>
      </c>
    </row>
    <row r="16" spans="2:7">
      <c r="B16" s="13" t="s">
        <v>24</v>
      </c>
      <c r="C16" s="65"/>
      <c r="D16" s="65"/>
      <c r="E16" s="65"/>
      <c r="F16" s="65"/>
      <c r="G16" s="65"/>
    </row>
    <row r="17" spans="2:7">
      <c r="B17" s="15" t="s">
        <v>25</v>
      </c>
      <c r="C17" s="63">
        <v>197.65</v>
      </c>
      <c r="D17" s="63">
        <v>185.13</v>
      </c>
      <c r="E17" s="63">
        <v>187.19</v>
      </c>
      <c r="F17" s="63">
        <v>190.03</v>
      </c>
      <c r="G17" s="63">
        <v>193.06615697443638</v>
      </c>
    </row>
    <row r="18" spans="2:7">
      <c r="B18" s="15" t="s">
        <v>26</v>
      </c>
      <c r="C18" s="63">
        <v>176.9</v>
      </c>
      <c r="D18" s="63">
        <v>146.02000000000001</v>
      </c>
      <c r="E18" s="63">
        <v>167.8</v>
      </c>
      <c r="F18" s="63">
        <v>161.22999999999999</v>
      </c>
      <c r="G18" s="63">
        <v>163.69</v>
      </c>
    </row>
    <row r="19" spans="2:7">
      <c r="B19" s="15" t="s">
        <v>27</v>
      </c>
      <c r="C19" s="63">
        <v>173.64</v>
      </c>
      <c r="D19" s="63">
        <v>163.32</v>
      </c>
      <c r="E19" s="63">
        <v>154.86000000000001</v>
      </c>
      <c r="F19" s="63">
        <v>141.1</v>
      </c>
      <c r="G19" s="63">
        <v>135.1</v>
      </c>
    </row>
    <row r="20" spans="2:7">
      <c r="B20" s="15" t="s">
        <v>28</v>
      </c>
      <c r="C20" s="63">
        <v>172.85</v>
      </c>
      <c r="D20" s="63">
        <v>166.12574640662277</v>
      </c>
      <c r="E20" s="63">
        <v>168.21</v>
      </c>
      <c r="F20" s="63">
        <v>166.97</v>
      </c>
      <c r="G20" s="63">
        <v>168.2</v>
      </c>
    </row>
    <row r="21" spans="2:7">
      <c r="B21" s="15" t="s">
        <v>29</v>
      </c>
      <c r="C21" s="63">
        <v>174.07</v>
      </c>
      <c r="D21" s="63">
        <v>167.02</v>
      </c>
      <c r="E21" s="63">
        <v>155.01</v>
      </c>
      <c r="F21" s="63">
        <v>163.31</v>
      </c>
      <c r="G21" s="63">
        <v>176.08</v>
      </c>
    </row>
    <row r="22" spans="2:7">
      <c r="B22" s="15" t="s">
        <v>30</v>
      </c>
      <c r="C22" s="63">
        <v>174.4</v>
      </c>
      <c r="D22" s="63">
        <v>155.53</v>
      </c>
      <c r="E22" s="63">
        <v>177.23</v>
      </c>
      <c r="F22" s="63">
        <v>178.35</v>
      </c>
      <c r="G22" s="63">
        <v>179</v>
      </c>
    </row>
    <row r="23" spans="2:7">
      <c r="B23" s="15" t="s">
        <v>31</v>
      </c>
      <c r="C23" s="63">
        <v>214.33</v>
      </c>
      <c r="D23" s="63">
        <v>236.39</v>
      </c>
      <c r="E23" s="63">
        <v>216.23</v>
      </c>
      <c r="F23" s="63">
        <v>182.4</v>
      </c>
      <c r="G23" s="63">
        <v>190.78</v>
      </c>
    </row>
    <row r="24" spans="2:7">
      <c r="B24" s="15" t="s">
        <v>32</v>
      </c>
      <c r="C24" s="63">
        <v>165.8</v>
      </c>
      <c r="D24" s="63">
        <v>158.49</v>
      </c>
      <c r="E24" s="63">
        <v>158.75</v>
      </c>
      <c r="F24" s="63">
        <v>155.63999999999999</v>
      </c>
      <c r="G24" s="63">
        <v>153.9</v>
      </c>
    </row>
    <row r="26" spans="2:7" ht="14.25" customHeight="1">
      <c r="B26" s="99" t="s">
        <v>102</v>
      </c>
      <c r="C26" s="99"/>
      <c r="D26" s="99"/>
      <c r="E26" s="99"/>
      <c r="F26" s="99"/>
      <c r="G26" s="99"/>
    </row>
    <row r="27" spans="2:7">
      <c r="B27" s="99"/>
      <c r="C27" s="99"/>
      <c r="D27" s="99"/>
      <c r="E27" s="99"/>
      <c r="F27" s="99"/>
      <c r="G27" s="99"/>
    </row>
    <row r="28" spans="2:7">
      <c r="B28" s="99"/>
      <c r="C28" s="99"/>
      <c r="D28" s="99"/>
      <c r="E28" s="99"/>
      <c r="F28" s="99"/>
      <c r="G28" s="99"/>
    </row>
    <row r="29" spans="2:7" ht="14.4">
      <c r="B29" s="53" t="s">
        <v>58</v>
      </c>
    </row>
    <row r="30" spans="2:7">
      <c r="C30" s="90"/>
      <c r="D30" s="91"/>
      <c r="E30" s="91"/>
      <c r="F30" s="91"/>
      <c r="G30" s="92"/>
    </row>
  </sheetData>
  <mergeCells count="1">
    <mergeCell ref="B26:G28"/>
  </mergeCells>
  <hyperlinks>
    <hyperlink ref="B29" r:id="rId1" xr:uid="{00000000-0004-0000-1C00-000000000000}"/>
  </hyperlinks>
  <pageMargins left="0.7" right="0.7" top="0.75" bottom="0.75" header="0.3" footer="0.3"/>
  <pageSetup paperSize="9" orientation="landscape" r:id="rId2"/>
  <headerFooter>
    <oddHeader>&amp;R&amp;G</oddHead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8"/>
  <sheetViews>
    <sheetView view="pageLayout" zoomScaleNormal="100" workbookViewId="0">
      <selection activeCell="H25" sqref="H25"/>
    </sheetView>
  </sheetViews>
  <sheetFormatPr defaultRowHeight="14.4"/>
  <cols>
    <col min="2" max="2" width="33.88671875" customWidth="1"/>
    <col min="3" max="7" width="14.6640625" customWidth="1"/>
  </cols>
  <sheetData>
    <row r="2" spans="2:7" ht="17.399999999999999">
      <c r="B2" s="27" t="s">
        <v>6</v>
      </c>
    </row>
    <row r="3" spans="2:7">
      <c r="B3" s="2"/>
    </row>
    <row r="4" spans="2:7">
      <c r="B4" s="11" t="s">
        <v>7</v>
      </c>
      <c r="C4" s="24" t="s">
        <v>8</v>
      </c>
      <c r="D4" s="24" t="s">
        <v>9</v>
      </c>
      <c r="E4" s="24" t="s">
        <v>10</v>
      </c>
      <c r="F4" s="24" t="s">
        <v>11</v>
      </c>
      <c r="G4" s="24" t="s">
        <v>12</v>
      </c>
    </row>
    <row r="5" spans="2:7">
      <c r="B5" s="15" t="s">
        <v>13</v>
      </c>
      <c r="C5" s="44">
        <v>38859</v>
      </c>
      <c r="D5" s="44">
        <v>40239</v>
      </c>
      <c r="E5" s="43">
        <v>38946</v>
      </c>
      <c r="F5" s="43">
        <v>36812</v>
      </c>
      <c r="G5" s="43">
        <v>42780</v>
      </c>
    </row>
    <row r="6" spans="2:7">
      <c r="B6" s="15" t="s">
        <v>14</v>
      </c>
      <c r="C6" s="44">
        <v>17417</v>
      </c>
      <c r="D6" s="44">
        <v>18496</v>
      </c>
      <c r="E6" s="43">
        <v>19705</v>
      </c>
      <c r="F6" s="43">
        <v>25332</v>
      </c>
      <c r="G6" s="43">
        <v>30419</v>
      </c>
    </row>
    <row r="7" spans="2:7">
      <c r="B7" s="15" t="s">
        <v>15</v>
      </c>
      <c r="C7" s="44">
        <v>905</v>
      </c>
      <c r="D7" s="44">
        <v>902</v>
      </c>
      <c r="E7" s="43">
        <v>1017</v>
      </c>
      <c r="F7" s="43">
        <v>959</v>
      </c>
      <c r="G7" s="43">
        <v>971</v>
      </c>
    </row>
    <row r="8" spans="2:7">
      <c r="B8" s="15" t="s">
        <v>16</v>
      </c>
      <c r="C8" s="44">
        <v>3747</v>
      </c>
      <c r="D8" s="44">
        <v>4600</v>
      </c>
      <c r="E8" s="43">
        <v>7344</v>
      </c>
      <c r="F8" s="43">
        <v>8331</v>
      </c>
      <c r="G8" s="43">
        <v>9203</v>
      </c>
    </row>
    <row r="9" spans="2:7">
      <c r="B9" s="15" t="s">
        <v>17</v>
      </c>
      <c r="C9" s="44">
        <v>15714</v>
      </c>
      <c r="D9" s="44">
        <v>16710</v>
      </c>
      <c r="E9" s="43">
        <v>17176</v>
      </c>
      <c r="F9" s="43">
        <v>17530</v>
      </c>
      <c r="G9" s="43">
        <v>21341</v>
      </c>
    </row>
    <row r="10" spans="2:7">
      <c r="B10" s="15" t="s">
        <v>18</v>
      </c>
      <c r="C10" s="44">
        <v>15453</v>
      </c>
      <c r="D10" s="44">
        <v>17140</v>
      </c>
      <c r="E10" s="43">
        <v>19062</v>
      </c>
      <c r="F10" s="43">
        <v>20531</v>
      </c>
      <c r="G10" s="43">
        <v>20471</v>
      </c>
    </row>
    <row r="11" spans="2:7">
      <c r="B11" s="15" t="s">
        <v>19</v>
      </c>
      <c r="C11" s="44">
        <v>16088</v>
      </c>
      <c r="D11" s="44">
        <v>15114</v>
      </c>
      <c r="E11" s="43">
        <v>16658</v>
      </c>
      <c r="F11" s="43">
        <v>16692</v>
      </c>
      <c r="G11" s="43">
        <v>17742</v>
      </c>
    </row>
    <row r="12" spans="2:7">
      <c r="B12" s="15" t="s">
        <v>20</v>
      </c>
      <c r="C12" s="44">
        <v>15678</v>
      </c>
      <c r="D12" s="44">
        <v>19014</v>
      </c>
      <c r="E12" s="43">
        <v>22629</v>
      </c>
      <c r="F12" s="43">
        <v>24869</v>
      </c>
      <c r="G12" s="43">
        <v>28843</v>
      </c>
    </row>
    <row r="13" spans="2:7">
      <c r="B13" s="15" t="s">
        <v>21</v>
      </c>
      <c r="C13" s="44">
        <v>26109</v>
      </c>
      <c r="D13" s="44">
        <v>27284</v>
      </c>
      <c r="E13" s="43">
        <v>28964</v>
      </c>
      <c r="F13" s="43">
        <v>28932</v>
      </c>
      <c r="G13" s="43">
        <v>27804</v>
      </c>
    </row>
    <row r="14" spans="2:7">
      <c r="B14" s="15" t="s">
        <v>22</v>
      </c>
      <c r="C14" s="44">
        <v>8662</v>
      </c>
      <c r="D14" s="44">
        <v>8528</v>
      </c>
      <c r="E14" s="43">
        <v>8815</v>
      </c>
      <c r="F14" s="43">
        <v>9496</v>
      </c>
      <c r="G14" s="43">
        <v>11360</v>
      </c>
    </row>
    <row r="15" spans="2:7">
      <c r="B15" s="16" t="s">
        <v>23</v>
      </c>
      <c r="C15" s="44">
        <v>9726</v>
      </c>
      <c r="D15" s="44">
        <v>12355</v>
      </c>
      <c r="E15" s="43">
        <v>12680</v>
      </c>
      <c r="F15" s="43">
        <v>12682</v>
      </c>
      <c r="G15" s="43">
        <v>17425</v>
      </c>
    </row>
    <row r="16" spans="2:7">
      <c r="B16" s="13" t="s">
        <v>24</v>
      </c>
      <c r="C16" s="46"/>
      <c r="D16" s="46"/>
      <c r="E16" s="45"/>
      <c r="F16" s="45"/>
      <c r="G16" s="45"/>
    </row>
    <row r="17" spans="2:9">
      <c r="B17" s="15" t="s">
        <v>25</v>
      </c>
      <c r="C17" s="44">
        <v>1573</v>
      </c>
      <c r="D17" s="44">
        <v>2800</v>
      </c>
      <c r="E17" s="43">
        <v>2781</v>
      </c>
      <c r="F17" s="43">
        <v>2823</v>
      </c>
      <c r="G17" s="43">
        <v>3146</v>
      </c>
    </row>
    <row r="18" spans="2:9">
      <c r="B18" s="15" t="s">
        <v>26</v>
      </c>
      <c r="C18" s="44">
        <v>3293</v>
      </c>
      <c r="D18" s="44">
        <v>3197</v>
      </c>
      <c r="E18" s="43">
        <v>3346</v>
      </c>
      <c r="F18" s="43">
        <v>3488</v>
      </c>
      <c r="G18" s="43">
        <v>4217</v>
      </c>
    </row>
    <row r="19" spans="2:9">
      <c r="B19" s="15" t="s">
        <v>27</v>
      </c>
      <c r="C19" s="44">
        <v>343</v>
      </c>
      <c r="D19" s="44">
        <v>380</v>
      </c>
      <c r="E19" s="43">
        <v>315</v>
      </c>
      <c r="F19" s="43">
        <v>334</v>
      </c>
      <c r="G19" s="43">
        <v>330</v>
      </c>
    </row>
    <row r="20" spans="2:9">
      <c r="B20" s="15" t="s">
        <v>28</v>
      </c>
      <c r="C20" s="44">
        <v>5603</v>
      </c>
      <c r="D20" s="44">
        <v>6200</v>
      </c>
      <c r="E20" s="43">
        <v>10977</v>
      </c>
      <c r="F20" s="43">
        <v>12678</v>
      </c>
      <c r="G20" s="43">
        <v>14990</v>
      </c>
    </row>
    <row r="21" spans="2:9">
      <c r="B21" s="15" t="s">
        <v>29</v>
      </c>
      <c r="C21" s="44">
        <v>238</v>
      </c>
      <c r="D21" s="44">
        <v>248</v>
      </c>
      <c r="E21" s="43">
        <v>234</v>
      </c>
      <c r="F21" s="43">
        <v>174</v>
      </c>
      <c r="G21" s="43">
        <v>232</v>
      </c>
    </row>
    <row r="22" spans="2:9">
      <c r="B22" s="15" t="s">
        <v>30</v>
      </c>
      <c r="C22" s="44">
        <v>274</v>
      </c>
      <c r="D22" s="44">
        <v>359</v>
      </c>
      <c r="E22" s="43">
        <v>344</v>
      </c>
      <c r="F22" s="43">
        <v>564</v>
      </c>
      <c r="G22" s="43">
        <v>725</v>
      </c>
    </row>
    <row r="23" spans="2:9">
      <c r="B23" s="15" t="s">
        <v>31</v>
      </c>
      <c r="C23" s="44">
        <v>5892</v>
      </c>
      <c r="D23" s="44">
        <v>6208</v>
      </c>
      <c r="E23" s="43">
        <v>6638</v>
      </c>
      <c r="F23" s="43">
        <v>7060</v>
      </c>
      <c r="G23" s="43">
        <v>7381</v>
      </c>
    </row>
    <row r="24" spans="2:9">
      <c r="B24" s="15" t="s">
        <v>32</v>
      </c>
      <c r="C24" s="44">
        <v>1314</v>
      </c>
      <c r="D24" s="44">
        <v>1509</v>
      </c>
      <c r="E24" s="43">
        <v>1316</v>
      </c>
      <c r="F24" s="43">
        <v>1403</v>
      </c>
      <c r="G24" s="43">
        <v>1499</v>
      </c>
    </row>
    <row r="25" spans="2:9" ht="15.6">
      <c r="B25" s="14" t="s">
        <v>33</v>
      </c>
      <c r="C25" s="47">
        <f>SUM(C5:C24)</f>
        <v>186888</v>
      </c>
      <c r="D25" s="47">
        <f>SUM(D5:D24)</f>
        <v>201283</v>
      </c>
      <c r="E25" s="47">
        <f>SUM(E5:E24)</f>
        <v>218947</v>
      </c>
      <c r="F25" s="47">
        <f>SUM(F5:F24)</f>
        <v>230690</v>
      </c>
      <c r="G25" s="47">
        <f>SUM(G5:G24)</f>
        <v>260879</v>
      </c>
    </row>
    <row r="27" spans="2:9">
      <c r="B27" s="95" t="s">
        <v>34</v>
      </c>
      <c r="C27" s="95"/>
      <c r="D27" s="95"/>
      <c r="E27" s="95"/>
      <c r="F27" s="95"/>
      <c r="G27" s="95"/>
      <c r="H27" s="95"/>
      <c r="I27" s="82"/>
    </row>
    <row r="28" spans="2:9">
      <c r="B28" s="95"/>
      <c r="C28" s="95"/>
      <c r="D28" s="95"/>
      <c r="E28" s="95"/>
      <c r="F28" s="95"/>
      <c r="G28" s="95"/>
      <c r="H28" s="95"/>
      <c r="I28" s="82"/>
    </row>
  </sheetData>
  <mergeCells count="1">
    <mergeCell ref="B27:H28"/>
  </mergeCells>
  <pageMargins left="0.7" right="0.7" top="0.75" bottom="0.75" header="0.3" footer="0.3"/>
  <pageSetup paperSize="9" orientation="landscape" r:id="rId1"/>
  <headerFooter>
    <oddHeader>&amp;R&amp;G</oddHead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H31"/>
  <sheetViews>
    <sheetView view="pageLayout" topLeftCell="A2" zoomScaleNormal="100" workbookViewId="0">
      <selection activeCell="C15" sqref="C15"/>
    </sheetView>
  </sheetViews>
  <sheetFormatPr defaultColWidth="9.109375" defaultRowHeight="13.8"/>
  <cols>
    <col min="1" max="1" width="9.109375" style="2"/>
    <col min="2" max="2" width="33.33203125" style="2" customWidth="1"/>
    <col min="3" max="7" width="10.5546875" style="2" customWidth="1"/>
    <col min="8" max="16384" width="9.109375" style="2"/>
  </cols>
  <sheetData>
    <row r="2" spans="2:8" ht="17.399999999999999">
      <c r="B2" s="101" t="s">
        <v>104</v>
      </c>
      <c r="C2" s="101"/>
      <c r="D2" s="101"/>
      <c r="E2" s="101"/>
      <c r="F2" s="101"/>
      <c r="G2" s="101"/>
      <c r="H2" s="101"/>
    </row>
    <row r="4" spans="2:8">
      <c r="B4" s="11" t="s">
        <v>7</v>
      </c>
      <c r="C4" s="12" t="s">
        <v>8</v>
      </c>
      <c r="D4" s="12" t="s">
        <v>9</v>
      </c>
      <c r="E4" s="12" t="s">
        <v>10</v>
      </c>
      <c r="F4" s="12" t="s">
        <v>11</v>
      </c>
      <c r="G4" s="12" t="s">
        <v>12</v>
      </c>
    </row>
    <row r="5" spans="2:8">
      <c r="B5" s="15" t="s">
        <v>13</v>
      </c>
      <c r="C5" s="63">
        <v>146.9</v>
      </c>
      <c r="D5" s="63">
        <v>135.99</v>
      </c>
      <c r="E5" s="63">
        <v>131.28</v>
      </c>
      <c r="F5" s="63">
        <v>127.56</v>
      </c>
      <c r="G5" s="63">
        <v>126.2</v>
      </c>
    </row>
    <row r="6" spans="2:8">
      <c r="B6" s="15" t="s">
        <v>14</v>
      </c>
      <c r="C6" s="63">
        <v>160.91999999999999</v>
      </c>
      <c r="D6" s="63">
        <v>154.81</v>
      </c>
      <c r="E6" s="63">
        <v>148.66999999999999</v>
      </c>
      <c r="F6" s="63">
        <v>148.59</v>
      </c>
      <c r="G6" s="63">
        <v>149.22999999999999</v>
      </c>
    </row>
    <row r="7" spans="2:8">
      <c r="B7" s="15" t="s">
        <v>15</v>
      </c>
      <c r="C7" s="63">
        <v>145.30000000000001</v>
      </c>
      <c r="D7" s="63">
        <v>147.30000000000001</v>
      </c>
      <c r="E7" s="63">
        <v>132.9</v>
      </c>
      <c r="F7" s="63">
        <v>120.51</v>
      </c>
      <c r="G7" s="63">
        <v>124.16</v>
      </c>
    </row>
    <row r="8" spans="2:8">
      <c r="B8" s="15" t="s">
        <v>16</v>
      </c>
      <c r="C8" s="63">
        <v>162.38</v>
      </c>
      <c r="D8" s="63">
        <v>157.91999999999999</v>
      </c>
      <c r="E8" s="63">
        <v>153.36000000000001</v>
      </c>
      <c r="F8" s="63">
        <v>151.9</v>
      </c>
      <c r="G8" s="63">
        <v>152.38987820699973</v>
      </c>
    </row>
    <row r="9" spans="2:8">
      <c r="B9" s="15" t="s">
        <v>17</v>
      </c>
      <c r="C9" s="63">
        <v>144.69999999999999</v>
      </c>
      <c r="D9" s="63">
        <v>137.69999999999999</v>
      </c>
      <c r="E9" s="63">
        <v>130.30000000000001</v>
      </c>
      <c r="F9" s="63">
        <v>125.87</v>
      </c>
      <c r="G9" s="63">
        <v>134.80000000000001</v>
      </c>
    </row>
    <row r="10" spans="2:8">
      <c r="B10" s="15" t="s">
        <v>18</v>
      </c>
      <c r="C10" s="63">
        <v>138.6</v>
      </c>
      <c r="D10" s="63">
        <v>143.6</v>
      </c>
      <c r="E10" s="63">
        <v>152.6</v>
      </c>
      <c r="F10" s="63">
        <v>147.30000000000001</v>
      </c>
      <c r="G10" s="63">
        <v>148.4</v>
      </c>
    </row>
    <row r="11" spans="2:8">
      <c r="B11" s="15" t="s">
        <v>19</v>
      </c>
      <c r="C11" s="63">
        <v>139.03</v>
      </c>
      <c r="D11" s="63">
        <v>133.6</v>
      </c>
      <c r="E11" s="63">
        <v>128.4</v>
      </c>
      <c r="F11" s="63">
        <v>126.7</v>
      </c>
      <c r="G11" s="63">
        <v>127.23</v>
      </c>
    </row>
    <row r="12" spans="2:8">
      <c r="B12" s="15" t="s">
        <v>20</v>
      </c>
      <c r="C12" s="63">
        <v>152.84</v>
      </c>
      <c r="D12" s="63">
        <v>144.71</v>
      </c>
      <c r="E12" s="63">
        <v>140.58000000000001</v>
      </c>
      <c r="F12" s="63">
        <v>138.19999999999999</v>
      </c>
      <c r="G12" s="63">
        <v>137.83000000000001</v>
      </c>
    </row>
    <row r="13" spans="2:8">
      <c r="B13" s="15" t="s">
        <v>21</v>
      </c>
      <c r="C13" s="63">
        <v>151.19999999999999</v>
      </c>
      <c r="D13" s="63">
        <v>143</v>
      </c>
      <c r="E13" s="63">
        <v>140</v>
      </c>
      <c r="F13" s="63">
        <v>138.19999999999999</v>
      </c>
      <c r="G13" s="63">
        <v>124.6</v>
      </c>
    </row>
    <row r="14" spans="2:8">
      <c r="B14" s="15" t="s">
        <v>22</v>
      </c>
      <c r="C14" s="87">
        <v>152</v>
      </c>
      <c r="D14" s="87">
        <v>145</v>
      </c>
      <c r="E14" s="87">
        <v>137.1</v>
      </c>
      <c r="F14" s="87">
        <v>131.19999999999999</v>
      </c>
      <c r="G14" s="63">
        <v>131.12</v>
      </c>
    </row>
    <row r="15" spans="2:8">
      <c r="B15" s="16" t="s">
        <v>23</v>
      </c>
      <c r="C15" s="64">
        <v>141.19999999999999</v>
      </c>
      <c r="D15" s="64">
        <v>131.5</v>
      </c>
      <c r="E15" s="64">
        <v>123.9</v>
      </c>
      <c r="F15" s="64">
        <v>125.3</v>
      </c>
      <c r="G15" s="64">
        <v>127.8</v>
      </c>
    </row>
    <row r="16" spans="2:8">
      <c r="B16" s="13" t="s">
        <v>24</v>
      </c>
      <c r="C16" s="65"/>
      <c r="D16" s="65"/>
      <c r="E16" s="65"/>
      <c r="F16" s="65"/>
      <c r="G16" s="65"/>
    </row>
    <row r="17" spans="2:7">
      <c r="B17" s="15" t="s">
        <v>25</v>
      </c>
      <c r="C17" s="63">
        <v>166.99</v>
      </c>
      <c r="D17" s="63">
        <v>157.9</v>
      </c>
      <c r="E17" s="63">
        <v>156.97</v>
      </c>
      <c r="F17" s="63">
        <v>154</v>
      </c>
      <c r="G17" s="63">
        <v>153.9</v>
      </c>
    </row>
    <row r="18" spans="2:7">
      <c r="B18" s="15" t="s">
        <v>26</v>
      </c>
      <c r="C18" s="63">
        <v>161.1</v>
      </c>
      <c r="D18" s="63">
        <v>154.69999999999999</v>
      </c>
      <c r="E18" s="63">
        <v>148.74</v>
      </c>
      <c r="F18" s="63">
        <v>144.69999999999999</v>
      </c>
      <c r="G18" s="63">
        <v>146.30000000000001</v>
      </c>
    </row>
    <row r="19" spans="2:7">
      <c r="B19" s="15" t="s">
        <v>27</v>
      </c>
      <c r="C19" s="63">
        <v>150.4</v>
      </c>
      <c r="D19" s="63">
        <v>141.03</v>
      </c>
      <c r="E19" s="63">
        <v>135.88999999999999</v>
      </c>
      <c r="F19" s="63">
        <v>119.4</v>
      </c>
      <c r="G19" s="63">
        <v>119.9</v>
      </c>
    </row>
    <row r="20" spans="2:7">
      <c r="B20" s="15" t="s">
        <v>28</v>
      </c>
      <c r="C20" s="63">
        <v>169.91</v>
      </c>
      <c r="D20" s="63">
        <v>157.75269506234633</v>
      </c>
      <c r="E20" s="63">
        <v>154.38</v>
      </c>
      <c r="F20" s="63">
        <v>153.25</v>
      </c>
      <c r="G20" s="63">
        <v>154.62594449844164</v>
      </c>
    </row>
    <row r="21" spans="2:7">
      <c r="B21" s="15" t="s">
        <v>29</v>
      </c>
      <c r="C21" s="63">
        <v>170.6</v>
      </c>
      <c r="D21" s="63">
        <v>160.30000000000001</v>
      </c>
      <c r="E21" s="63">
        <v>152.52000000000001</v>
      </c>
      <c r="F21" s="63">
        <v>154.37</v>
      </c>
      <c r="G21" s="63">
        <v>160.02000000000001</v>
      </c>
    </row>
    <row r="22" spans="2:7">
      <c r="B22" s="15" t="s">
        <v>30</v>
      </c>
      <c r="C22" s="63">
        <v>163.4</v>
      </c>
      <c r="D22" s="63">
        <v>151.53</v>
      </c>
      <c r="E22" s="63">
        <v>150.80000000000001</v>
      </c>
      <c r="F22" s="63">
        <v>146.4</v>
      </c>
      <c r="G22" s="63">
        <v>146.4</v>
      </c>
    </row>
    <row r="23" spans="2:7">
      <c r="B23" s="15" t="s">
        <v>31</v>
      </c>
      <c r="C23" s="63">
        <v>165.86</v>
      </c>
      <c r="D23" s="63">
        <v>158.63999999999999</v>
      </c>
      <c r="E23" s="63">
        <v>150.27000000000001</v>
      </c>
      <c r="F23" s="63">
        <v>143.38</v>
      </c>
      <c r="G23" s="63">
        <v>143.37</v>
      </c>
    </row>
    <row r="24" spans="2:7">
      <c r="B24" s="15" t="s">
        <v>32</v>
      </c>
      <c r="C24" s="63">
        <v>150.9</v>
      </c>
      <c r="D24" s="63">
        <v>149</v>
      </c>
      <c r="E24" s="63">
        <v>142.9</v>
      </c>
      <c r="F24" s="63">
        <v>136.86000000000001</v>
      </c>
      <c r="G24" s="63">
        <v>140.6</v>
      </c>
    </row>
    <row r="25" spans="2:7" ht="15.6">
      <c r="B25" s="21" t="s">
        <v>89</v>
      </c>
      <c r="C25" s="84">
        <v>151.84</v>
      </c>
      <c r="D25" s="84">
        <v>144.58000000000001</v>
      </c>
      <c r="E25" s="84">
        <v>139.88999999999999</v>
      </c>
      <c r="F25" s="84">
        <v>139.12</v>
      </c>
      <c r="G25" s="70">
        <v>134.13850485613978</v>
      </c>
    </row>
    <row r="27" spans="2:7">
      <c r="B27" s="55" t="s">
        <v>105</v>
      </c>
    </row>
    <row r="28" spans="2:7" ht="14.25" customHeight="1">
      <c r="B28" s="99" t="s">
        <v>102</v>
      </c>
      <c r="C28" s="99"/>
      <c r="D28" s="99"/>
      <c r="E28" s="99"/>
      <c r="F28" s="99"/>
      <c r="G28" s="99"/>
    </row>
    <row r="29" spans="2:7">
      <c r="B29" s="99"/>
      <c r="C29" s="99"/>
      <c r="D29" s="99"/>
      <c r="E29" s="99"/>
      <c r="F29" s="99"/>
      <c r="G29" s="99"/>
    </row>
    <row r="30" spans="2:7">
      <c r="B30" s="99"/>
      <c r="C30" s="99"/>
      <c r="D30" s="99"/>
      <c r="E30" s="99"/>
      <c r="F30" s="99"/>
      <c r="G30" s="99"/>
    </row>
    <row r="31" spans="2:7" ht="14.4">
      <c r="B31" s="53" t="s">
        <v>58</v>
      </c>
    </row>
  </sheetData>
  <mergeCells count="2">
    <mergeCell ref="B28:G30"/>
    <mergeCell ref="B2:H2"/>
  </mergeCells>
  <hyperlinks>
    <hyperlink ref="B31" r:id="rId1" xr:uid="{00000000-0004-0000-1D00-000000000000}"/>
  </hyperlinks>
  <pageMargins left="0.7" right="0.7" top="0.75" bottom="0.75" header="0.3" footer="0.3"/>
  <pageSetup paperSize="9" orientation="landscape" r:id="rId2"/>
  <headerFooter>
    <oddHeader>&amp;R&amp;G</oddHeader>
  </headerFooter>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31"/>
  <sheetViews>
    <sheetView view="pageLayout" topLeftCell="A2" zoomScaleNormal="100" workbookViewId="0">
      <selection activeCell="K18" sqref="K18"/>
    </sheetView>
  </sheetViews>
  <sheetFormatPr defaultColWidth="9.109375" defaultRowHeight="13.8"/>
  <cols>
    <col min="1" max="1" width="9.109375" style="2"/>
    <col min="2" max="2" width="33.33203125" style="2" customWidth="1"/>
    <col min="3" max="6" width="9.6640625" style="2" customWidth="1"/>
    <col min="7" max="7" width="10.5546875" style="2" customWidth="1"/>
    <col min="8" max="16384" width="9.109375" style="2"/>
  </cols>
  <sheetData>
    <row r="1" spans="2:11">
      <c r="B1" s="51"/>
    </row>
    <row r="2" spans="2:11" ht="17.399999999999999">
      <c r="B2" s="101" t="s">
        <v>106</v>
      </c>
      <c r="C2" s="101"/>
      <c r="D2" s="101"/>
      <c r="E2" s="101"/>
      <c r="F2" s="101"/>
      <c r="G2" s="101"/>
      <c r="H2" s="101"/>
      <c r="I2" s="101"/>
      <c r="J2" s="101"/>
      <c r="K2" s="101"/>
    </row>
    <row r="4" spans="2:11">
      <c r="B4" s="11" t="s">
        <v>7</v>
      </c>
      <c r="C4" s="12" t="s">
        <v>8</v>
      </c>
      <c r="D4" s="12" t="s">
        <v>9</v>
      </c>
      <c r="E4" s="12" t="s">
        <v>10</v>
      </c>
      <c r="F4" s="12" t="s">
        <v>11</v>
      </c>
      <c r="G4" s="12" t="s">
        <v>12</v>
      </c>
    </row>
    <row r="5" spans="2:11">
      <c r="B5" s="15" t="s">
        <v>13</v>
      </c>
      <c r="C5" s="63">
        <v>138.1</v>
      </c>
      <c r="D5" s="63">
        <v>138.72999999999999</v>
      </c>
      <c r="E5" s="63">
        <v>138.1</v>
      </c>
      <c r="F5" s="63">
        <v>132</v>
      </c>
      <c r="G5" s="63">
        <v>128.69999999999999</v>
      </c>
    </row>
    <row r="6" spans="2:11">
      <c r="B6" s="15" t="s">
        <v>14</v>
      </c>
      <c r="C6" s="63">
        <v>151.44999999999999</v>
      </c>
      <c r="D6" s="63">
        <v>153.80000000000001</v>
      </c>
      <c r="E6" s="63">
        <v>154.80000000000001</v>
      </c>
      <c r="F6" s="63">
        <v>150.69999999999999</v>
      </c>
      <c r="G6" s="63">
        <v>148.80000000000001</v>
      </c>
    </row>
    <row r="7" spans="2:11">
      <c r="B7" s="15" t="s">
        <v>15</v>
      </c>
      <c r="C7" s="63">
        <v>138.1</v>
      </c>
      <c r="D7" s="63">
        <v>142.19999999999999</v>
      </c>
      <c r="E7" s="63">
        <v>135.08000000000001</v>
      </c>
      <c r="F7" s="63">
        <v>130.59</v>
      </c>
      <c r="G7" s="63">
        <v>130.53</v>
      </c>
    </row>
    <row r="8" spans="2:11">
      <c r="B8" s="15" t="s">
        <v>16</v>
      </c>
      <c r="C8" s="63">
        <v>152.30000000000001</v>
      </c>
      <c r="D8" s="63">
        <v>154.9</v>
      </c>
      <c r="E8" s="63">
        <v>157.88999999999999</v>
      </c>
      <c r="F8" s="63">
        <v>154.4</v>
      </c>
      <c r="G8" s="63">
        <v>152.55255585920858</v>
      </c>
    </row>
    <row r="9" spans="2:11">
      <c r="B9" s="15" t="s">
        <v>17</v>
      </c>
      <c r="C9" s="63">
        <v>137.1</v>
      </c>
      <c r="D9" s="63">
        <v>138.4</v>
      </c>
      <c r="E9" s="63">
        <v>137.6</v>
      </c>
      <c r="F9" s="63">
        <v>131.25</v>
      </c>
      <c r="G9" s="63">
        <v>133.1</v>
      </c>
    </row>
    <row r="10" spans="2:11">
      <c r="B10" s="15" t="s">
        <v>18</v>
      </c>
      <c r="C10" s="63">
        <v>144.9</v>
      </c>
      <c r="D10" s="63">
        <v>142.1</v>
      </c>
      <c r="E10" s="63">
        <v>144.9</v>
      </c>
      <c r="F10" s="63">
        <v>147.9</v>
      </c>
      <c r="G10" s="63">
        <v>149.4</v>
      </c>
    </row>
    <row r="11" spans="2:11" ht="14.4">
      <c r="B11" s="15" t="s">
        <v>19</v>
      </c>
      <c r="C11" s="63">
        <v>132.24</v>
      </c>
      <c r="D11" s="63">
        <v>133.6</v>
      </c>
      <c r="E11" s="63">
        <v>133.69999999999999</v>
      </c>
      <c r="F11" s="63">
        <v>129.6</v>
      </c>
      <c r="G11" s="63">
        <v>127.4</v>
      </c>
      <c r="I11"/>
    </row>
    <row r="12" spans="2:11">
      <c r="B12" s="15" t="s">
        <v>20</v>
      </c>
      <c r="C12" s="63">
        <v>148.30000000000001</v>
      </c>
      <c r="D12" s="63">
        <v>147.47999999999999</v>
      </c>
      <c r="E12" s="63">
        <v>146</v>
      </c>
      <c r="F12" s="63">
        <v>140.30000000000001</v>
      </c>
      <c r="G12" s="63">
        <v>138.19999999999999</v>
      </c>
    </row>
    <row r="13" spans="2:11">
      <c r="B13" s="15" t="s">
        <v>21</v>
      </c>
      <c r="C13" s="63">
        <v>146.5</v>
      </c>
      <c r="D13" s="63">
        <v>146.1</v>
      </c>
      <c r="E13" s="63">
        <v>144.69999999999999</v>
      </c>
      <c r="F13" s="63">
        <v>140.4</v>
      </c>
      <c r="G13" s="63">
        <v>134.30000000000001</v>
      </c>
    </row>
    <row r="14" spans="2:11">
      <c r="B14" s="15" t="s">
        <v>22</v>
      </c>
      <c r="C14" s="87">
        <v>143.19999999999999</v>
      </c>
      <c r="D14" s="87">
        <v>145.1</v>
      </c>
      <c r="E14" s="87">
        <v>144.69999999999999</v>
      </c>
      <c r="F14" s="88">
        <v>137.80000000000001</v>
      </c>
      <c r="G14" s="63">
        <v>133.1</v>
      </c>
    </row>
    <row r="15" spans="2:11">
      <c r="B15" s="16" t="s">
        <v>23</v>
      </c>
      <c r="C15" s="64">
        <v>132.5</v>
      </c>
      <c r="D15" s="64">
        <v>133.5</v>
      </c>
      <c r="E15" s="64">
        <v>132.19999999999999</v>
      </c>
      <c r="F15" s="64">
        <v>126.9</v>
      </c>
      <c r="G15" s="64">
        <v>125.7</v>
      </c>
    </row>
    <row r="16" spans="2:11">
      <c r="B16" s="13" t="s">
        <v>24</v>
      </c>
      <c r="C16" s="65"/>
      <c r="D16" s="65"/>
      <c r="E16" s="65"/>
      <c r="F16" s="65"/>
      <c r="G16" s="65"/>
    </row>
    <row r="17" spans="2:7">
      <c r="B17" s="15" t="s">
        <v>25</v>
      </c>
      <c r="C17" s="63">
        <v>159.4</v>
      </c>
      <c r="D17" s="63">
        <v>159.22999999999999</v>
      </c>
      <c r="E17" s="63">
        <v>160.6</v>
      </c>
      <c r="F17" s="63">
        <v>156.30000000000001</v>
      </c>
      <c r="G17" s="63">
        <v>155</v>
      </c>
    </row>
    <row r="18" spans="2:7">
      <c r="B18" s="15" t="s">
        <v>26</v>
      </c>
      <c r="C18" s="63">
        <v>152.9</v>
      </c>
      <c r="D18" s="63">
        <v>154.1</v>
      </c>
      <c r="E18" s="63">
        <v>154.80000000000001</v>
      </c>
      <c r="F18" s="63">
        <v>148.80000000000001</v>
      </c>
      <c r="G18" s="63">
        <v>146</v>
      </c>
    </row>
    <row r="19" spans="2:7">
      <c r="B19" s="15" t="s">
        <v>27</v>
      </c>
      <c r="C19" s="63">
        <v>139.1</v>
      </c>
      <c r="D19" s="63">
        <v>139.5</v>
      </c>
      <c r="E19" s="63">
        <v>142.4</v>
      </c>
      <c r="F19" s="63">
        <v>132.1</v>
      </c>
      <c r="G19" s="63">
        <v>125.1</v>
      </c>
    </row>
    <row r="20" spans="2:7">
      <c r="B20" s="15" t="s">
        <v>28</v>
      </c>
      <c r="C20" s="63">
        <v>161.6</v>
      </c>
      <c r="D20" s="63">
        <v>160.78</v>
      </c>
      <c r="E20" s="63">
        <v>160.68</v>
      </c>
      <c r="F20" s="63">
        <v>155.13</v>
      </c>
      <c r="G20" s="63">
        <v>154.0839795828083</v>
      </c>
    </row>
    <row r="21" spans="2:7">
      <c r="B21" s="15" t="s">
        <v>29</v>
      </c>
      <c r="C21" s="63">
        <v>157.19999999999999</v>
      </c>
      <c r="D21" s="63">
        <v>160.19999999999999</v>
      </c>
      <c r="E21" s="63">
        <v>161</v>
      </c>
      <c r="F21" s="63">
        <v>155.72999999999999</v>
      </c>
      <c r="G21" s="63">
        <v>155.63999999999999</v>
      </c>
    </row>
    <row r="22" spans="2:7">
      <c r="B22" s="15" t="s">
        <v>30</v>
      </c>
      <c r="C22" s="63">
        <v>154.5</v>
      </c>
      <c r="D22" s="63">
        <v>152.69999999999999</v>
      </c>
      <c r="E22" s="63">
        <v>155.19999999999999</v>
      </c>
      <c r="F22" s="63">
        <v>149.6</v>
      </c>
      <c r="G22" s="63">
        <v>147.9</v>
      </c>
    </row>
    <row r="23" spans="2:7">
      <c r="B23" s="15" t="s">
        <v>31</v>
      </c>
      <c r="C23" s="63">
        <v>151.4</v>
      </c>
      <c r="D23" s="63">
        <v>155.9</v>
      </c>
      <c r="E23" s="63">
        <v>158.30000000000001</v>
      </c>
      <c r="F23" s="63">
        <v>150.80000000000001</v>
      </c>
      <c r="G23" s="63">
        <v>145.69999999999999</v>
      </c>
    </row>
    <row r="24" spans="2:7">
      <c r="B24" s="15" t="s">
        <v>32</v>
      </c>
      <c r="C24" s="63">
        <v>136.30000000000001</v>
      </c>
      <c r="D24" s="63">
        <v>142.1</v>
      </c>
      <c r="E24" s="63">
        <v>147.6</v>
      </c>
      <c r="F24" s="63">
        <v>142.9</v>
      </c>
      <c r="G24" s="63">
        <v>140.07</v>
      </c>
    </row>
    <row r="25" spans="2:7" ht="15.6">
      <c r="B25" s="21" t="s">
        <v>89</v>
      </c>
      <c r="C25" s="70">
        <v>144.92532420000001</v>
      </c>
      <c r="D25" s="70">
        <v>145.58345589999999</v>
      </c>
      <c r="E25" s="70">
        <v>145.46320420000001</v>
      </c>
      <c r="F25" s="70">
        <v>140.36931759999999</v>
      </c>
      <c r="G25" s="70">
        <v>135.50473398741485</v>
      </c>
    </row>
    <row r="26" spans="2:7" ht="14.4">
      <c r="C26" s="89"/>
      <c r="D26" s="89"/>
      <c r="E26" s="89"/>
      <c r="F26" s="89"/>
      <c r="G26" s="89"/>
    </row>
    <row r="27" spans="2:7">
      <c r="B27" s="55" t="s">
        <v>105</v>
      </c>
    </row>
    <row r="28" spans="2:7" ht="14.25" customHeight="1">
      <c r="B28" s="99" t="s">
        <v>102</v>
      </c>
      <c r="C28" s="99"/>
      <c r="D28" s="99"/>
      <c r="E28" s="99"/>
      <c r="F28" s="99"/>
      <c r="G28" s="99"/>
    </row>
    <row r="29" spans="2:7">
      <c r="B29" s="99"/>
      <c r="C29" s="99"/>
      <c r="D29" s="99"/>
      <c r="E29" s="99"/>
      <c r="F29" s="99"/>
      <c r="G29" s="99"/>
    </row>
    <row r="30" spans="2:7">
      <c r="B30" s="99"/>
      <c r="C30" s="99"/>
      <c r="D30" s="99"/>
      <c r="E30" s="99"/>
      <c r="F30" s="99"/>
      <c r="G30" s="99"/>
    </row>
    <row r="31" spans="2:7" ht="14.4">
      <c r="B31" s="53" t="s">
        <v>58</v>
      </c>
    </row>
  </sheetData>
  <mergeCells count="2">
    <mergeCell ref="B28:G30"/>
    <mergeCell ref="B2:K2"/>
  </mergeCells>
  <hyperlinks>
    <hyperlink ref="B31" r:id="rId1" xr:uid="{00000000-0004-0000-1E00-000000000000}"/>
  </hyperlinks>
  <pageMargins left="0.7" right="0.7" top="0.75" bottom="0.75" header="0.3" footer="0.3"/>
  <pageSetup paperSize="9"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28"/>
  <sheetViews>
    <sheetView view="pageLayout" zoomScaleNormal="100" workbookViewId="0">
      <selection activeCell="I18" sqref="I18"/>
    </sheetView>
  </sheetViews>
  <sheetFormatPr defaultRowHeight="14.4"/>
  <cols>
    <col min="2" max="2" width="33.88671875" customWidth="1"/>
    <col min="3" max="7" width="11.44140625" customWidth="1"/>
  </cols>
  <sheetData>
    <row r="2" spans="2:7" ht="17.399999999999999">
      <c r="B2" s="27" t="s">
        <v>35</v>
      </c>
    </row>
    <row r="3" spans="2:7">
      <c r="B3" s="2"/>
    </row>
    <row r="4" spans="2:7">
      <c r="B4" s="11" t="s">
        <v>7</v>
      </c>
      <c r="C4" s="24" t="s">
        <v>8</v>
      </c>
      <c r="D4" s="24" t="s">
        <v>9</v>
      </c>
      <c r="E4" s="24" t="s">
        <v>10</v>
      </c>
      <c r="F4" s="24" t="s">
        <v>11</v>
      </c>
      <c r="G4" s="24" t="s">
        <v>12</v>
      </c>
    </row>
    <row r="5" spans="2:7">
      <c r="B5" s="15" t="s">
        <v>13</v>
      </c>
      <c r="C5" s="44">
        <v>170.76728162341198</v>
      </c>
      <c r="D5" s="44">
        <v>166.75666390527786</v>
      </c>
      <c r="E5" s="43">
        <v>157.92021837804347</v>
      </c>
      <c r="F5" s="43">
        <v>146.71097913198528</v>
      </c>
      <c r="G5" s="86">
        <v>167.75148311839001</v>
      </c>
    </row>
    <row r="6" spans="2:7">
      <c r="B6" s="15" t="s">
        <v>14</v>
      </c>
      <c r="C6" s="44">
        <v>253.81369022984151</v>
      </c>
      <c r="D6" s="44">
        <v>262.29471000239664</v>
      </c>
      <c r="E6" s="43">
        <v>271.20095020114701</v>
      </c>
      <c r="F6" s="43">
        <v>336.1661243490862</v>
      </c>
      <c r="G6" s="86">
        <v>391.36146030741298</v>
      </c>
    </row>
    <row r="7" spans="2:7">
      <c r="B7" s="15" t="s">
        <v>15</v>
      </c>
      <c r="C7" s="44">
        <v>165.99108600355825</v>
      </c>
      <c r="D7" s="44">
        <v>164.45449241540257</v>
      </c>
      <c r="E7" s="43">
        <v>185.421528588098</v>
      </c>
      <c r="F7" s="43">
        <v>167.31218814334065</v>
      </c>
      <c r="G7" s="86">
        <v>162.900330498096</v>
      </c>
    </row>
    <row r="8" spans="2:7">
      <c r="B8" s="15" t="s">
        <v>16</v>
      </c>
      <c r="C8" s="44">
        <v>71.133638978272629</v>
      </c>
      <c r="D8" s="44">
        <v>87.458457232814425</v>
      </c>
      <c r="E8" s="43">
        <v>134.33695821176727</v>
      </c>
      <c r="F8" s="43">
        <v>148.40003705102353</v>
      </c>
      <c r="G8" s="86">
        <v>163.02922940655401</v>
      </c>
    </row>
    <row r="9" spans="2:7">
      <c r="B9" s="15" t="s">
        <v>17</v>
      </c>
      <c r="C9" s="44">
        <v>80.128254158622724</v>
      </c>
      <c r="D9" s="44">
        <v>82.767023953400823</v>
      </c>
      <c r="E9" s="43">
        <v>81.641189444064196</v>
      </c>
      <c r="F9" s="43">
        <v>80.125018797155732</v>
      </c>
      <c r="G9" s="86">
        <v>95.288784267639102</v>
      </c>
    </row>
    <row r="10" spans="2:7">
      <c r="B10" s="15" t="s">
        <v>18</v>
      </c>
      <c r="C10" s="44">
        <v>190.04434737051824</v>
      </c>
      <c r="D10" s="44">
        <v>208.08243657977545</v>
      </c>
      <c r="E10" s="43">
        <v>227.95354827599814</v>
      </c>
      <c r="F10" s="43">
        <v>242.31172776488057</v>
      </c>
      <c r="G10" s="86">
        <v>238.53803254772299</v>
      </c>
    </row>
    <row r="11" spans="2:7">
      <c r="B11" s="15" t="s">
        <v>19</v>
      </c>
      <c r="C11" s="44">
        <v>99.945827472926169</v>
      </c>
      <c r="D11" s="44">
        <v>93.038888704214642</v>
      </c>
      <c r="E11" s="43">
        <v>103.80510712652159</v>
      </c>
      <c r="F11" s="43">
        <v>100.55530722622294</v>
      </c>
      <c r="G11" s="86">
        <v>105.88534399308701</v>
      </c>
    </row>
    <row r="12" spans="2:7">
      <c r="B12" s="15" t="s">
        <v>20</v>
      </c>
      <c r="C12" s="44">
        <v>51.288224906619313</v>
      </c>
      <c r="D12" s="44">
        <v>58.884976093269536</v>
      </c>
      <c r="E12" s="43">
        <v>66.351208390118956</v>
      </c>
      <c r="F12" s="43">
        <v>68.632083021942179</v>
      </c>
      <c r="G12" s="86">
        <v>73.272849720161901</v>
      </c>
    </row>
    <row r="13" spans="2:7">
      <c r="B13" s="15" t="s">
        <v>21</v>
      </c>
      <c r="C13" s="44">
        <v>176.06016080013001</v>
      </c>
      <c r="D13" s="44">
        <v>179.14748018865507</v>
      </c>
      <c r="E13" s="43">
        <v>182.57805457674343</v>
      </c>
      <c r="F13" s="43">
        <v>177.18832046515303</v>
      </c>
      <c r="G13" s="86">
        <v>164.442186482549</v>
      </c>
    </row>
    <row r="14" spans="2:7">
      <c r="B14" s="15" t="s">
        <v>22</v>
      </c>
      <c r="C14" s="44">
        <v>106.14194493901923</v>
      </c>
      <c r="D14" s="44">
        <v>101.16683511988649</v>
      </c>
      <c r="E14" s="43">
        <v>101.00408255866314</v>
      </c>
      <c r="F14" s="43">
        <v>105.58983419860807</v>
      </c>
      <c r="G14" s="86">
        <v>123.511823865181</v>
      </c>
    </row>
    <row r="15" spans="2:7">
      <c r="B15" s="16" t="s">
        <v>23</v>
      </c>
      <c r="C15" s="44">
        <v>75.220359458345357</v>
      </c>
      <c r="D15" s="44">
        <v>93.211586151119718</v>
      </c>
      <c r="E15" s="43">
        <v>92.663912083286448</v>
      </c>
      <c r="F15" s="43">
        <v>90.353248285482636</v>
      </c>
      <c r="G15" s="86">
        <v>121.889969557237</v>
      </c>
    </row>
    <row r="16" spans="2:7">
      <c r="B16" s="13" t="s">
        <v>24</v>
      </c>
      <c r="C16" s="46"/>
      <c r="D16" s="46"/>
      <c r="E16" s="45"/>
      <c r="F16" s="45"/>
      <c r="G16" s="45"/>
    </row>
    <row r="17" spans="2:10">
      <c r="B17" s="15" t="s">
        <v>25</v>
      </c>
      <c r="C17" s="44">
        <v>17.815500278048653</v>
      </c>
      <c r="D17" s="44">
        <v>30.268732291440326</v>
      </c>
      <c r="E17" s="43">
        <v>28.481654373434328</v>
      </c>
      <c r="F17" s="43">
        <v>27.377200213354023</v>
      </c>
      <c r="G17" s="86">
        <v>28.9975030440004</v>
      </c>
    </row>
    <row r="18" spans="2:10">
      <c r="B18" s="15" t="s">
        <v>26</v>
      </c>
      <c r="C18" s="44">
        <v>107.97854201096509</v>
      </c>
      <c r="D18" s="44">
        <v>100.33140432583072</v>
      </c>
      <c r="E18" s="43">
        <v>99.924444457717271</v>
      </c>
      <c r="F18" s="43">
        <v>99.656858123262495</v>
      </c>
      <c r="G18" s="86">
        <v>117.18967107969</v>
      </c>
    </row>
    <row r="19" spans="2:10">
      <c r="B19" s="15" t="s">
        <v>27</v>
      </c>
      <c r="C19" s="44">
        <v>34.101868146071325</v>
      </c>
      <c r="D19" s="44">
        <v>37.14819195839403</v>
      </c>
      <c r="E19" s="43">
        <v>30.155660648298841</v>
      </c>
      <c r="F19" s="43">
        <v>31.74180795255835</v>
      </c>
      <c r="G19" s="86">
        <v>30.9429150101268</v>
      </c>
    </row>
    <row r="20" spans="2:10">
      <c r="B20" s="15" t="s">
        <v>28</v>
      </c>
      <c r="C20" s="44">
        <v>112.07344881385765</v>
      </c>
      <c r="D20" s="44">
        <v>126.17218025527481</v>
      </c>
      <c r="E20" s="43">
        <v>216.17927696037404</v>
      </c>
      <c r="F20" s="43">
        <v>243.93763600995146</v>
      </c>
      <c r="G20" s="86">
        <v>282.81204601968898</v>
      </c>
    </row>
    <row r="21" spans="2:10">
      <c r="B21" s="15" t="s">
        <v>29</v>
      </c>
      <c r="C21" s="44">
        <v>23.66534419155008</v>
      </c>
      <c r="D21" s="44">
        <v>23.343593219062679</v>
      </c>
      <c r="E21" s="43">
        <v>20.916014158532661</v>
      </c>
      <c r="F21" s="43">
        <v>15.219235714473143</v>
      </c>
      <c r="G21" s="86">
        <v>19.143651651552499</v>
      </c>
    </row>
    <row r="22" spans="2:10">
      <c r="B22" s="15" t="s">
        <v>30</v>
      </c>
      <c r="C22" s="44">
        <v>15.628297485213007</v>
      </c>
      <c r="D22" s="44">
        <v>18.911060072905034</v>
      </c>
      <c r="E22" s="43">
        <v>16.685502529502781</v>
      </c>
      <c r="F22" s="43">
        <v>25.645106286233947</v>
      </c>
      <c r="G22" s="86">
        <v>31.525165778889001</v>
      </c>
    </row>
    <row r="23" spans="2:10">
      <c r="B23" s="15" t="s">
        <v>31</v>
      </c>
      <c r="C23" s="44">
        <v>73.799721184352762</v>
      </c>
      <c r="D23" s="44">
        <v>76.736996552521205</v>
      </c>
      <c r="E23" s="43">
        <v>81.189739123840653</v>
      </c>
      <c r="F23" s="43">
        <v>85.401745050388243</v>
      </c>
      <c r="G23" s="86">
        <v>88.384624595856806</v>
      </c>
    </row>
    <row r="24" spans="2:10">
      <c r="B24" s="15" t="s">
        <v>32</v>
      </c>
      <c r="C24" s="44">
        <v>57.940084484932932</v>
      </c>
      <c r="D24" s="44">
        <v>64.935623795097769</v>
      </c>
      <c r="E24" s="43">
        <v>54.920061263411803</v>
      </c>
      <c r="F24" s="43">
        <v>57.519566081904912</v>
      </c>
      <c r="G24" s="86">
        <v>59.767548493849802</v>
      </c>
    </row>
    <row r="25" spans="2:10" ht="15.6">
      <c r="B25" s="14" t="s">
        <v>33</v>
      </c>
      <c r="C25" s="47">
        <v>105.79380250793264</v>
      </c>
      <c r="D25" s="47">
        <v>110.22322114786728</v>
      </c>
      <c r="E25" s="47">
        <v>115.99314404638686</v>
      </c>
      <c r="F25" s="47">
        <v>118.01951698713142</v>
      </c>
      <c r="G25" s="83">
        <v>129.020417331809</v>
      </c>
      <c r="H25" s="93"/>
    </row>
    <row r="27" spans="2:10" ht="15" customHeight="1">
      <c r="B27" s="95" t="s">
        <v>34</v>
      </c>
      <c r="C27" s="95"/>
      <c r="D27" s="95"/>
      <c r="E27" s="95"/>
      <c r="F27" s="95"/>
      <c r="G27" s="95"/>
      <c r="H27" s="95"/>
      <c r="I27" s="95"/>
      <c r="J27" s="95"/>
    </row>
    <row r="28" spans="2:10">
      <c r="B28" s="95"/>
      <c r="C28" s="95"/>
      <c r="D28" s="95"/>
      <c r="E28" s="95"/>
      <c r="F28" s="95"/>
      <c r="G28" s="95"/>
      <c r="H28" s="95"/>
      <c r="I28" s="95"/>
      <c r="J28" s="95"/>
    </row>
  </sheetData>
  <mergeCells count="1">
    <mergeCell ref="B27:J28"/>
  </mergeCells>
  <pageMargins left="0.7" right="0.7" top="0.75" bottom="0.75" header="0.3" footer="0.3"/>
  <pageSetup paperSize="9"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29"/>
  <sheetViews>
    <sheetView view="pageLayout" zoomScaleNormal="100" workbookViewId="0">
      <selection activeCell="G29" sqref="G29"/>
    </sheetView>
  </sheetViews>
  <sheetFormatPr defaultRowHeight="14.4"/>
  <cols>
    <col min="2" max="2" width="33.88671875" customWidth="1"/>
    <col min="3" max="5" width="16.44140625" customWidth="1"/>
    <col min="6" max="7" width="14.6640625" customWidth="1"/>
  </cols>
  <sheetData>
    <row r="2" spans="2:7" ht="17.399999999999999">
      <c r="B2" s="27" t="s">
        <v>36</v>
      </c>
    </row>
    <row r="3" spans="2:7">
      <c r="B3" s="2"/>
    </row>
    <row r="4" spans="2:7">
      <c r="B4" s="11" t="s">
        <v>7</v>
      </c>
      <c r="C4" s="24" t="s">
        <v>8</v>
      </c>
      <c r="D4" s="24" t="s">
        <v>9</v>
      </c>
      <c r="E4" s="24" t="s">
        <v>10</v>
      </c>
      <c r="F4" s="24" t="s">
        <v>11</v>
      </c>
      <c r="G4" s="24" t="s">
        <v>12</v>
      </c>
    </row>
    <row r="5" spans="2:7">
      <c r="B5" s="15" t="s">
        <v>13</v>
      </c>
      <c r="C5" s="44">
        <v>10919789</v>
      </c>
      <c r="D5" s="44">
        <v>10152556</v>
      </c>
      <c r="E5" s="43">
        <v>9823529</v>
      </c>
      <c r="F5" s="43">
        <v>12214487</v>
      </c>
      <c r="G5" s="43">
        <v>13979963</v>
      </c>
    </row>
    <row r="6" spans="2:7">
      <c r="B6" s="15" t="s">
        <v>14</v>
      </c>
      <c r="C6" s="44">
        <v>2247570</v>
      </c>
      <c r="D6" s="44">
        <v>2772000</v>
      </c>
      <c r="E6" s="43">
        <v>2109000</v>
      </c>
      <c r="F6" s="43">
        <v>3520934</v>
      </c>
      <c r="G6" s="43">
        <v>10348522.75</v>
      </c>
    </row>
    <row r="7" spans="2:7">
      <c r="B7" s="15" t="s">
        <v>15</v>
      </c>
      <c r="C7" s="44">
        <v>58211.740857835604</v>
      </c>
      <c r="D7" s="44">
        <v>62906</v>
      </c>
      <c r="E7" s="43">
        <v>49606</v>
      </c>
      <c r="F7" s="43">
        <v>57320</v>
      </c>
      <c r="G7" s="43">
        <v>107000</v>
      </c>
    </row>
    <row r="8" spans="2:7">
      <c r="B8" s="15" t="s">
        <v>16</v>
      </c>
      <c r="C8" s="44">
        <v>672700</v>
      </c>
      <c r="D8" s="44">
        <v>684480</v>
      </c>
      <c r="E8" s="43">
        <v>1146194</v>
      </c>
      <c r="F8" s="43">
        <v>1633841</v>
      </c>
      <c r="G8" s="43">
        <v>2413272</v>
      </c>
    </row>
    <row r="9" spans="2:7">
      <c r="B9" s="15" t="s">
        <v>17</v>
      </c>
      <c r="C9" s="44">
        <v>3170997.4545735256</v>
      </c>
      <c r="D9" s="44">
        <v>3245352.73</v>
      </c>
      <c r="E9" s="43">
        <v>2923680</v>
      </c>
      <c r="F9" s="43">
        <v>3703203</v>
      </c>
      <c r="G9" s="43">
        <v>6636000</v>
      </c>
    </row>
    <row r="10" spans="2:7">
      <c r="B10" s="15" t="s">
        <v>18</v>
      </c>
      <c r="C10" s="44">
        <v>5377644</v>
      </c>
      <c r="D10" s="44">
        <v>5892922</v>
      </c>
      <c r="E10" s="43">
        <v>7647922.6200000001</v>
      </c>
      <c r="F10" s="43">
        <v>9088883.4800000004</v>
      </c>
      <c r="G10" s="43">
        <v>9341745.4299999997</v>
      </c>
    </row>
    <row r="11" spans="2:7">
      <c r="B11" s="15" t="s">
        <v>19</v>
      </c>
      <c r="C11" s="44">
        <v>6347049</v>
      </c>
      <c r="D11" s="44">
        <v>8805779.6199999992</v>
      </c>
      <c r="E11" s="43">
        <v>8194914.5399999991</v>
      </c>
      <c r="F11" s="43">
        <v>6452435.2300000004</v>
      </c>
      <c r="G11" s="43">
        <v>7128245.0099999998</v>
      </c>
    </row>
    <row r="12" spans="2:7">
      <c r="B12" s="15" t="s">
        <v>20</v>
      </c>
      <c r="C12" s="44">
        <v>3973840.01</v>
      </c>
      <c r="D12" s="44">
        <v>4468455.04</v>
      </c>
      <c r="E12" s="43">
        <v>5311158.79</v>
      </c>
      <c r="F12" s="43">
        <v>6482477.2648227001</v>
      </c>
      <c r="G12" s="43">
        <v>7944032.6752066398</v>
      </c>
    </row>
    <row r="13" spans="2:7">
      <c r="B13" s="15" t="s">
        <v>21</v>
      </c>
      <c r="C13" s="44">
        <v>8772171</v>
      </c>
      <c r="D13" s="44">
        <v>9869986</v>
      </c>
      <c r="E13" s="43">
        <v>9457186.7976985872</v>
      </c>
      <c r="F13" s="43">
        <v>10622605.666220101</v>
      </c>
      <c r="G13" s="43">
        <v>11761028</v>
      </c>
    </row>
    <row r="14" spans="2:7">
      <c r="B14" s="15" t="s">
        <v>22</v>
      </c>
      <c r="C14" s="44">
        <v>2092174</v>
      </c>
      <c r="D14" s="44">
        <v>2174597</v>
      </c>
      <c r="E14" s="43">
        <v>2635253</v>
      </c>
      <c r="F14" s="43">
        <v>2405241</v>
      </c>
      <c r="G14" s="43">
        <v>3095118</v>
      </c>
    </row>
    <row r="15" spans="2:7">
      <c r="B15" s="16" t="s">
        <v>23</v>
      </c>
      <c r="C15" s="44">
        <v>5193684</v>
      </c>
      <c r="D15" s="44">
        <v>6597570</v>
      </c>
      <c r="E15" s="43">
        <v>6339239</v>
      </c>
      <c r="F15" s="43">
        <v>5170039.93</v>
      </c>
      <c r="G15" s="43">
        <v>5988569.0099999998</v>
      </c>
    </row>
    <row r="16" spans="2:7">
      <c r="B16" s="13" t="s">
        <v>24</v>
      </c>
      <c r="C16" s="46"/>
      <c r="D16" s="46"/>
      <c r="E16" s="45"/>
      <c r="F16" s="45"/>
      <c r="G16" s="45"/>
    </row>
    <row r="17" spans="2:7">
      <c r="B17" s="15" t="s">
        <v>25</v>
      </c>
      <c r="C17" s="44">
        <v>269271</v>
      </c>
      <c r="D17" s="44">
        <v>467423</v>
      </c>
      <c r="E17" s="43">
        <v>488145</v>
      </c>
      <c r="F17" s="43">
        <v>570447</v>
      </c>
      <c r="G17" s="43">
        <v>672793.65019946999</v>
      </c>
    </row>
    <row r="18" spans="2:7">
      <c r="B18" s="15" t="s">
        <v>26</v>
      </c>
      <c r="C18" s="44">
        <v>402283</v>
      </c>
      <c r="D18" s="44">
        <v>446500</v>
      </c>
      <c r="E18" s="43">
        <v>434097</v>
      </c>
      <c r="F18" s="43">
        <v>502871</v>
      </c>
      <c r="G18" s="43">
        <v>538223</v>
      </c>
    </row>
    <row r="19" spans="2:7">
      <c r="B19" s="15" t="s">
        <v>27</v>
      </c>
      <c r="C19" s="44">
        <v>39314</v>
      </c>
      <c r="D19" s="44">
        <v>37339.19</v>
      </c>
      <c r="E19" s="43">
        <v>25035.83</v>
      </c>
      <c r="F19" s="43">
        <v>32596.11</v>
      </c>
      <c r="G19" s="43">
        <v>44888.695834482605</v>
      </c>
    </row>
    <row r="20" spans="2:7">
      <c r="B20" s="15" t="s">
        <v>28</v>
      </c>
      <c r="C20" s="44">
        <v>953685</v>
      </c>
      <c r="D20" s="44">
        <v>986468</v>
      </c>
      <c r="E20" s="43">
        <v>1551575</v>
      </c>
      <c r="F20" s="43">
        <v>2210161</v>
      </c>
      <c r="G20" s="43">
        <v>3058397</v>
      </c>
    </row>
    <row r="21" spans="2:7">
      <c r="B21" s="15" t="s">
        <v>29</v>
      </c>
      <c r="C21" s="44">
        <v>9588</v>
      </c>
      <c r="D21" s="44">
        <v>17606.2</v>
      </c>
      <c r="E21" s="43">
        <v>16224.43</v>
      </c>
      <c r="F21" s="43">
        <v>24256.98</v>
      </c>
      <c r="G21" s="43">
        <v>17281.63</v>
      </c>
    </row>
    <row r="22" spans="2:7">
      <c r="B22" s="15" t="s">
        <v>30</v>
      </c>
      <c r="C22" s="44">
        <v>99838</v>
      </c>
      <c r="D22" s="44">
        <v>130788</v>
      </c>
      <c r="E22" s="43">
        <v>149981</v>
      </c>
      <c r="F22" s="43" t="s">
        <v>37</v>
      </c>
      <c r="G22" s="43" t="s">
        <v>37</v>
      </c>
    </row>
    <row r="23" spans="2:7">
      <c r="B23" s="15" t="s">
        <v>31</v>
      </c>
      <c r="C23" s="44">
        <v>930186</v>
      </c>
      <c r="D23" s="44">
        <v>1001294.2399999994</v>
      </c>
      <c r="E23" s="43">
        <v>954888</v>
      </c>
      <c r="F23" s="43">
        <v>1132625</v>
      </c>
      <c r="G23" s="43">
        <v>1307400.99</v>
      </c>
    </row>
    <row r="24" spans="2:7">
      <c r="B24" s="15" t="s">
        <v>32</v>
      </c>
      <c r="C24" s="44">
        <v>229231.24</v>
      </c>
      <c r="D24" s="44">
        <v>226571.22</v>
      </c>
      <c r="E24" s="43">
        <v>174167.67</v>
      </c>
      <c r="F24" s="43">
        <v>247382.98</v>
      </c>
      <c r="G24" s="43">
        <v>292563.9908960883</v>
      </c>
    </row>
    <row r="25" spans="2:7" ht="15.6">
      <c r="B25" s="14" t="s">
        <v>33</v>
      </c>
      <c r="C25" s="47">
        <f>SUM(C5:C24)</f>
        <v>51759226.445431367</v>
      </c>
      <c r="D25" s="47">
        <f>SUM(D5:D24)</f>
        <v>58040594.240000002</v>
      </c>
      <c r="E25" s="47">
        <f>SUM(E5:E24)</f>
        <v>59431797.67769859</v>
      </c>
      <c r="F25" s="47">
        <f>SUM(F5:F24)</f>
        <v>66071807.641042791</v>
      </c>
      <c r="G25" s="47">
        <f>SUM(G5:G24)</f>
        <v>84675044.832136676</v>
      </c>
    </row>
    <row r="27" spans="2:7">
      <c r="B27" t="s">
        <v>38</v>
      </c>
    </row>
    <row r="28" spans="2:7">
      <c r="B28" t="s">
        <v>39</v>
      </c>
    </row>
    <row r="29" spans="2:7">
      <c r="B29" t="s">
        <v>40</v>
      </c>
    </row>
  </sheetData>
  <pageMargins left="0.7" right="0.7" top="0.75" bottom="0.75" header="0.3" footer="0.3"/>
  <pageSetup paperSize="9"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29"/>
  <sheetViews>
    <sheetView view="pageLayout" topLeftCell="A4" zoomScaleNormal="100" workbookViewId="0">
      <selection activeCell="K14" sqref="K14"/>
    </sheetView>
  </sheetViews>
  <sheetFormatPr defaultRowHeight="14.4"/>
  <cols>
    <col min="2" max="2" width="33.88671875" customWidth="1"/>
    <col min="6" max="6" width="9.109375" customWidth="1"/>
  </cols>
  <sheetData>
    <row r="2" spans="2:7" ht="17.399999999999999">
      <c r="B2" s="27" t="s">
        <v>41</v>
      </c>
    </row>
    <row r="3" spans="2:7">
      <c r="B3" s="2"/>
    </row>
    <row r="4" spans="2:7">
      <c r="B4" s="11" t="s">
        <v>7</v>
      </c>
      <c r="C4" s="24" t="s">
        <v>8</v>
      </c>
      <c r="D4" s="24" t="s">
        <v>9</v>
      </c>
      <c r="E4" s="24" t="s">
        <v>10</v>
      </c>
      <c r="F4" s="24" t="s">
        <v>11</v>
      </c>
      <c r="G4" s="24" t="s">
        <v>12</v>
      </c>
    </row>
    <row r="5" spans="2:7">
      <c r="B5" s="15" t="s">
        <v>13</v>
      </c>
      <c r="C5" s="44">
        <v>281.0105509663141</v>
      </c>
      <c r="D5" s="44">
        <v>252.30636944258057</v>
      </c>
      <c r="E5" s="43">
        <v>252.2346068915935</v>
      </c>
      <c r="F5" s="43">
        <v>331.8072096055634</v>
      </c>
      <c r="G5" s="43">
        <v>326.78735390369332</v>
      </c>
    </row>
    <row r="6" spans="2:7">
      <c r="B6" s="15" t="s">
        <v>14</v>
      </c>
      <c r="C6" s="44">
        <v>129.04461158638111</v>
      </c>
      <c r="D6" s="44">
        <v>149.87024221453288</v>
      </c>
      <c r="E6" s="43">
        <v>107.02867292565338</v>
      </c>
      <c r="F6" s="43">
        <v>138.99155218695722</v>
      </c>
      <c r="G6" s="43">
        <v>340.19930799829052</v>
      </c>
    </row>
    <row r="7" spans="2:7">
      <c r="B7" s="15" t="s">
        <v>15</v>
      </c>
      <c r="C7" s="44">
        <v>64.322365588768619</v>
      </c>
      <c r="D7" s="44">
        <v>69.740576496674052</v>
      </c>
      <c r="E7" s="43">
        <v>48.776794493608655</v>
      </c>
      <c r="F7" s="43">
        <v>59.770594369134514</v>
      </c>
      <c r="G7" s="43">
        <v>110.19567456230691</v>
      </c>
    </row>
    <row r="8" spans="2:7">
      <c r="B8" s="15" t="s">
        <v>16</v>
      </c>
      <c r="C8" s="44">
        <v>179.53029089938619</v>
      </c>
      <c r="D8" s="44">
        <v>148.80000000000001</v>
      </c>
      <c r="E8" s="43">
        <v>156.07216775599127</v>
      </c>
      <c r="F8" s="43">
        <v>196.11583243308127</v>
      </c>
      <c r="G8" s="43">
        <v>262.22666521786374</v>
      </c>
    </row>
    <row r="9" spans="2:7">
      <c r="B9" s="15" t="s">
        <v>17</v>
      </c>
      <c r="C9" s="44">
        <v>201.79441609860797</v>
      </c>
      <c r="D9" s="44">
        <v>194.21620167564333</v>
      </c>
      <c r="E9" s="43">
        <v>170.21891010712622</v>
      </c>
      <c r="F9" s="43">
        <v>211.24945807187677</v>
      </c>
      <c r="G9" s="43">
        <v>310.95075207347361</v>
      </c>
    </row>
    <row r="10" spans="2:7">
      <c r="B10" s="15" t="s">
        <v>18</v>
      </c>
      <c r="C10" s="44">
        <v>348</v>
      </c>
      <c r="D10" s="44">
        <v>343.81108518086347</v>
      </c>
      <c r="E10" s="43">
        <v>401.21302171860248</v>
      </c>
      <c r="F10" s="43">
        <v>442.69073498611857</v>
      </c>
      <c r="G10" s="43">
        <v>456.34045381271068</v>
      </c>
    </row>
    <row r="11" spans="2:7">
      <c r="B11" s="15" t="s">
        <v>19</v>
      </c>
      <c r="C11" s="44">
        <v>394.5206986573844</v>
      </c>
      <c r="D11" s="44">
        <v>582.6240320232896</v>
      </c>
      <c r="E11" s="43">
        <v>491.95068675711366</v>
      </c>
      <c r="F11" s="43">
        <v>386.55854481188595</v>
      </c>
      <c r="G11" s="43">
        <v>401.77234866418667</v>
      </c>
    </row>
    <row r="12" spans="2:7">
      <c r="B12" s="15" t="s">
        <v>20</v>
      </c>
      <c r="C12" s="44">
        <v>253.46600395458603</v>
      </c>
      <c r="D12" s="44">
        <v>235.00867992005891</v>
      </c>
      <c r="E12" s="43">
        <v>234.70585487648592</v>
      </c>
      <c r="F12" s="43">
        <v>260.66497506223413</v>
      </c>
      <c r="G12" s="43">
        <v>275.42324568202474</v>
      </c>
    </row>
    <row r="13" spans="2:7">
      <c r="B13" s="15" t="s">
        <v>21</v>
      </c>
      <c r="C13" s="44">
        <v>335.98264966103642</v>
      </c>
      <c r="D13" s="44">
        <v>361.74996334848265</v>
      </c>
      <c r="E13" s="43">
        <v>326.51521881296048</v>
      </c>
      <c r="F13" s="43">
        <v>367.15766854071961</v>
      </c>
      <c r="G13" s="43">
        <v>422.99769817292474</v>
      </c>
    </row>
    <row r="14" spans="2:7">
      <c r="B14" s="15" t="s">
        <v>22</v>
      </c>
      <c r="C14" s="44">
        <v>241.53474948048949</v>
      </c>
      <c r="D14" s="44">
        <v>254.99495778611632</v>
      </c>
      <c r="E14" s="43">
        <v>298.95099262620533</v>
      </c>
      <c r="F14" s="43">
        <v>253.28991154170177</v>
      </c>
      <c r="G14" s="43">
        <v>272.45757042253518</v>
      </c>
    </row>
    <row r="15" spans="2:7">
      <c r="B15" s="16" t="s">
        <v>23</v>
      </c>
      <c r="C15" s="44">
        <v>534</v>
      </c>
      <c r="D15" s="44">
        <v>534</v>
      </c>
      <c r="E15" s="43">
        <v>499.93998422712934</v>
      </c>
      <c r="F15" s="43">
        <v>407.66755480208167</v>
      </c>
      <c r="G15" s="43">
        <v>343.67684418938308</v>
      </c>
    </row>
    <row r="16" spans="2:7">
      <c r="B16" s="13" t="s">
        <v>24</v>
      </c>
      <c r="C16" s="46"/>
      <c r="D16" s="46"/>
      <c r="E16" s="45"/>
      <c r="F16" s="45"/>
      <c r="G16" s="45"/>
    </row>
    <row r="17" spans="2:7">
      <c r="B17" s="15" t="s">
        <v>25</v>
      </c>
      <c r="C17" s="44">
        <v>171.18308963763511</v>
      </c>
      <c r="D17" s="44">
        <v>166.93678571428572</v>
      </c>
      <c r="E17" s="43">
        <v>175.52858683926644</v>
      </c>
      <c r="F17" s="43">
        <v>202.07120085015941</v>
      </c>
      <c r="G17" s="43">
        <v>213.85685003161794</v>
      </c>
    </row>
    <row r="18" spans="2:7">
      <c r="B18" s="15" t="s">
        <v>26</v>
      </c>
      <c r="C18" s="44">
        <v>122.1630731855451</v>
      </c>
      <c r="D18" s="44">
        <v>139.66218329684079</v>
      </c>
      <c r="E18" s="43">
        <v>129.73610280932456</v>
      </c>
      <c r="F18" s="43">
        <v>144.17173165137615</v>
      </c>
      <c r="G18" s="43">
        <v>127.63172871709746</v>
      </c>
    </row>
    <row r="19" spans="2:7">
      <c r="B19" s="15" t="s">
        <v>27</v>
      </c>
      <c r="C19" s="44">
        <v>114.61807580174927</v>
      </c>
      <c r="D19" s="44">
        <v>98.261026315789479</v>
      </c>
      <c r="E19" s="43">
        <v>79.4788253968254</v>
      </c>
      <c r="F19" s="43">
        <v>97.593143712574857</v>
      </c>
      <c r="G19" s="43">
        <v>136.02635101358365</v>
      </c>
    </row>
    <row r="20" spans="2:7">
      <c r="B20" s="15" t="s">
        <v>28</v>
      </c>
      <c r="C20" s="44">
        <v>170.20970908441907</v>
      </c>
      <c r="D20" s="44">
        <v>159.10774193548386</v>
      </c>
      <c r="E20" s="43">
        <v>141.34781816525464</v>
      </c>
      <c r="F20" s="43">
        <v>174.3304148919388</v>
      </c>
      <c r="G20" s="43">
        <v>204.02915276851235</v>
      </c>
    </row>
    <row r="21" spans="2:7">
      <c r="B21" s="15" t="s">
        <v>29</v>
      </c>
      <c r="C21" s="44">
        <v>40.285714285714285</v>
      </c>
      <c r="D21" s="44">
        <v>70.992741935483878</v>
      </c>
      <c r="E21" s="43">
        <v>69.33517094017094</v>
      </c>
      <c r="F21" s="43">
        <v>139.40793103448274</v>
      </c>
      <c r="G21" s="43">
        <v>74.489784482758623</v>
      </c>
    </row>
    <row r="22" spans="2:7">
      <c r="B22" s="15" t="s">
        <v>30</v>
      </c>
      <c r="C22" s="44">
        <v>364.37226277372264</v>
      </c>
      <c r="D22" s="44">
        <v>364.31197771587745</v>
      </c>
      <c r="E22" s="43">
        <v>435.99127906976742</v>
      </c>
      <c r="F22" s="43" t="s">
        <v>37</v>
      </c>
      <c r="G22" s="43" t="s">
        <v>37</v>
      </c>
    </row>
    <row r="23" spans="2:7">
      <c r="B23" s="15" t="s">
        <v>31</v>
      </c>
      <c r="C23" s="44">
        <v>157.87270875763747</v>
      </c>
      <c r="D23" s="44">
        <v>161.29095360824732</v>
      </c>
      <c r="E23" s="43">
        <v>143.85176257909009</v>
      </c>
      <c r="F23" s="43">
        <v>160.42847025495752</v>
      </c>
      <c r="G23" s="43">
        <v>177.13060425416609</v>
      </c>
    </row>
    <row r="24" spans="2:7">
      <c r="B24" s="15" t="s">
        <v>32</v>
      </c>
      <c r="C24" s="44">
        <v>174.45299847792998</v>
      </c>
      <c r="D24" s="44">
        <v>150.14660039761432</v>
      </c>
      <c r="E24" s="43">
        <v>132.34625379939212</v>
      </c>
      <c r="F24" s="43">
        <v>176.32429080541698</v>
      </c>
      <c r="G24" s="43">
        <v>195.17277578124637</v>
      </c>
    </row>
    <row r="25" spans="2:7" ht="15.6">
      <c r="B25" s="14" t="s">
        <v>33</v>
      </c>
      <c r="C25" s="47">
        <v>276.95318289794619</v>
      </c>
      <c r="D25" s="47">
        <v>288.35318551492179</v>
      </c>
      <c r="E25" s="47">
        <v>271.44376345735998</v>
      </c>
      <c r="F25" s="47">
        <v>286.40950037298018</v>
      </c>
      <c r="G25" s="47">
        <v>324.57593302694613</v>
      </c>
    </row>
    <row r="27" spans="2:7">
      <c r="B27" t="s">
        <v>42</v>
      </c>
    </row>
    <row r="28" spans="2:7">
      <c r="B28" t="s">
        <v>39</v>
      </c>
    </row>
    <row r="29" spans="2:7">
      <c r="B29" t="s">
        <v>40</v>
      </c>
    </row>
  </sheetData>
  <pageMargins left="0.7" right="0.7" top="0.75" bottom="0.75" header="0.3" footer="0.3"/>
  <pageSetup paperSize="9"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28"/>
  <sheetViews>
    <sheetView view="pageLayout" zoomScaleNormal="100" workbookViewId="0">
      <selection activeCell="H25" sqref="H25"/>
    </sheetView>
  </sheetViews>
  <sheetFormatPr defaultRowHeight="14.4"/>
  <cols>
    <col min="2" max="2" width="33.88671875" customWidth="1"/>
    <col min="3" max="7" width="11.88671875" customWidth="1"/>
  </cols>
  <sheetData>
    <row r="2" spans="2:7" ht="17.399999999999999">
      <c r="B2" s="27" t="s">
        <v>43</v>
      </c>
    </row>
    <row r="3" spans="2:7">
      <c r="B3" s="2"/>
    </row>
    <row r="4" spans="2:7">
      <c r="B4" s="11" t="s">
        <v>7</v>
      </c>
      <c r="C4" s="24" t="s">
        <v>8</v>
      </c>
      <c r="D4" s="24" t="s">
        <v>9</v>
      </c>
      <c r="E4" s="24" t="s">
        <v>10</v>
      </c>
      <c r="F4" s="24" t="s">
        <v>11</v>
      </c>
      <c r="G4" s="24" t="s">
        <v>12</v>
      </c>
    </row>
    <row r="5" spans="2:7">
      <c r="B5" s="15" t="s">
        <v>13</v>
      </c>
      <c r="C5" s="44">
        <v>30650</v>
      </c>
      <c r="D5" s="44">
        <v>40138</v>
      </c>
      <c r="E5" s="43">
        <v>112237</v>
      </c>
      <c r="F5" s="43">
        <v>167310</v>
      </c>
      <c r="G5" s="43">
        <v>215655</v>
      </c>
    </row>
    <row r="6" spans="2:7">
      <c r="B6" s="15" t="s">
        <v>14</v>
      </c>
      <c r="C6" s="44">
        <v>94289</v>
      </c>
      <c r="D6" s="44">
        <v>95214</v>
      </c>
      <c r="E6" s="43">
        <v>95137</v>
      </c>
      <c r="F6" s="43">
        <v>96105</v>
      </c>
      <c r="G6" s="43">
        <v>98517</v>
      </c>
    </row>
    <row r="7" spans="2:7">
      <c r="B7" s="15" t="s">
        <v>15</v>
      </c>
      <c r="C7" s="44">
        <v>1216</v>
      </c>
      <c r="D7" s="44">
        <v>1344</v>
      </c>
      <c r="E7" s="43">
        <v>2558</v>
      </c>
      <c r="F7" s="43">
        <v>3504</v>
      </c>
      <c r="G7" s="43">
        <v>2366</v>
      </c>
    </row>
    <row r="8" spans="2:7">
      <c r="B8" s="15" t="s">
        <v>16</v>
      </c>
      <c r="C8" s="44">
        <v>32562</v>
      </c>
      <c r="D8" s="44">
        <v>44883</v>
      </c>
      <c r="E8" s="43">
        <v>65565</v>
      </c>
      <c r="F8" s="43">
        <v>83706</v>
      </c>
      <c r="G8" s="43">
        <v>98262</v>
      </c>
    </row>
    <row r="9" spans="2:7">
      <c r="B9" s="15" t="s">
        <v>17</v>
      </c>
      <c r="C9" s="44">
        <v>70423</v>
      </c>
      <c r="D9" s="44">
        <v>95403</v>
      </c>
      <c r="E9" s="43">
        <v>132296</v>
      </c>
      <c r="F9" s="43">
        <v>160167</v>
      </c>
      <c r="G9" s="43">
        <v>259726</v>
      </c>
    </row>
    <row r="10" spans="2:7">
      <c r="B10" s="15" t="s">
        <v>18</v>
      </c>
      <c r="C10" s="44">
        <v>15112</v>
      </c>
      <c r="D10" s="44">
        <v>15108</v>
      </c>
      <c r="E10" s="43">
        <v>24177</v>
      </c>
      <c r="F10" s="43">
        <v>41766</v>
      </c>
      <c r="G10" s="43">
        <v>49899</v>
      </c>
    </row>
    <row r="11" spans="2:7">
      <c r="B11" s="15" t="s">
        <v>19</v>
      </c>
      <c r="C11" s="44">
        <v>93517</v>
      </c>
      <c r="D11" s="44">
        <v>114989</v>
      </c>
      <c r="E11" s="43">
        <v>111250</v>
      </c>
      <c r="F11" s="43">
        <v>127494</v>
      </c>
      <c r="G11" s="43">
        <v>160514</v>
      </c>
    </row>
    <row r="12" spans="2:7">
      <c r="B12" s="15" t="s">
        <v>20</v>
      </c>
      <c r="C12" s="44">
        <v>210731</v>
      </c>
      <c r="D12" s="44">
        <v>267033</v>
      </c>
      <c r="E12" s="43">
        <v>306506</v>
      </c>
      <c r="F12" s="43">
        <v>358357</v>
      </c>
      <c r="G12" s="43">
        <v>408670</v>
      </c>
    </row>
    <row r="13" spans="2:7">
      <c r="B13" s="15" t="s">
        <v>21</v>
      </c>
      <c r="C13" s="44">
        <v>147998</v>
      </c>
      <c r="D13" s="44">
        <v>152229</v>
      </c>
      <c r="E13" s="43">
        <v>153873</v>
      </c>
      <c r="F13" s="43">
        <v>152018</v>
      </c>
      <c r="G13" s="43">
        <v>150706</v>
      </c>
    </row>
    <row r="14" spans="2:7">
      <c r="B14" s="15" t="s">
        <v>22</v>
      </c>
      <c r="C14" s="44">
        <v>37364</v>
      </c>
      <c r="D14" s="44">
        <v>39256</v>
      </c>
      <c r="E14" s="43">
        <v>42294</v>
      </c>
      <c r="F14" s="43">
        <v>50076</v>
      </c>
      <c r="G14" s="43">
        <v>59680</v>
      </c>
    </row>
    <row r="15" spans="2:7">
      <c r="B15" s="16" t="s">
        <v>23</v>
      </c>
      <c r="C15" s="44">
        <v>27140</v>
      </c>
      <c r="D15" s="44">
        <v>35236</v>
      </c>
      <c r="E15" s="43">
        <v>45019</v>
      </c>
      <c r="F15" s="43">
        <v>67975</v>
      </c>
      <c r="G15" s="43">
        <v>107664</v>
      </c>
    </row>
    <row r="16" spans="2:7">
      <c r="B16" s="13" t="s">
        <v>24</v>
      </c>
      <c r="C16" s="46"/>
      <c r="D16" s="46"/>
      <c r="E16" s="45"/>
      <c r="F16" s="45"/>
      <c r="G16" s="45"/>
    </row>
    <row r="17" spans="2:10">
      <c r="B17" s="15" t="s">
        <v>25</v>
      </c>
      <c r="C17" s="44">
        <v>80641</v>
      </c>
      <c r="D17" s="44">
        <v>90953</v>
      </c>
      <c r="E17" s="43">
        <v>92874</v>
      </c>
      <c r="F17" s="43">
        <v>109425</v>
      </c>
      <c r="G17" s="43">
        <v>127400</v>
      </c>
    </row>
    <row r="18" spans="2:10">
      <c r="B18" s="15" t="s">
        <v>26</v>
      </c>
      <c r="C18" s="44">
        <v>17069</v>
      </c>
      <c r="D18" s="44">
        <v>17983</v>
      </c>
      <c r="E18" s="43">
        <v>19377</v>
      </c>
      <c r="F18" s="43">
        <v>23256</v>
      </c>
      <c r="G18" s="43">
        <v>28370</v>
      </c>
    </row>
    <row r="19" spans="2:10">
      <c r="B19" s="15" t="s">
        <v>27</v>
      </c>
      <c r="C19" s="44">
        <v>1942</v>
      </c>
      <c r="D19" s="44">
        <v>2775</v>
      </c>
      <c r="E19" s="43">
        <v>3592</v>
      </c>
      <c r="F19" s="43">
        <v>4196</v>
      </c>
      <c r="G19" s="43">
        <v>5190</v>
      </c>
    </row>
    <row r="20" spans="2:10">
      <c r="B20" s="15" t="s">
        <v>28</v>
      </c>
      <c r="C20" s="44">
        <v>6621</v>
      </c>
      <c r="D20" s="44">
        <v>12149</v>
      </c>
      <c r="E20" s="43">
        <v>21379</v>
      </c>
      <c r="F20" s="43">
        <v>27932</v>
      </c>
      <c r="G20" s="43">
        <v>35320</v>
      </c>
    </row>
    <row r="21" spans="2:10">
      <c r="B21" s="15" t="s">
        <v>29</v>
      </c>
      <c r="C21" s="44">
        <v>9327</v>
      </c>
      <c r="D21" s="44">
        <v>10254</v>
      </c>
      <c r="E21" s="43">
        <v>11680</v>
      </c>
      <c r="F21" s="43">
        <v>13500</v>
      </c>
      <c r="G21" s="43">
        <v>15027</v>
      </c>
    </row>
    <row r="22" spans="2:10">
      <c r="B22" s="15" t="s">
        <v>30</v>
      </c>
      <c r="C22" s="44">
        <v>20274</v>
      </c>
      <c r="D22" s="44">
        <v>19994</v>
      </c>
      <c r="E22" s="43">
        <v>19526</v>
      </c>
      <c r="F22" s="43">
        <v>22229</v>
      </c>
      <c r="G22" s="43">
        <v>25379</v>
      </c>
    </row>
    <row r="23" spans="2:10">
      <c r="B23" s="15" t="s">
        <v>31</v>
      </c>
      <c r="C23" s="44">
        <v>36736</v>
      </c>
      <c r="D23" s="44">
        <v>47773</v>
      </c>
      <c r="E23" s="43">
        <v>53637</v>
      </c>
      <c r="F23" s="43">
        <v>59552</v>
      </c>
      <c r="G23" s="43">
        <v>65016</v>
      </c>
    </row>
    <row r="24" spans="2:10">
      <c r="B24" s="15" t="s">
        <v>32</v>
      </c>
      <c r="C24" s="44">
        <v>36282</v>
      </c>
      <c r="D24" s="44">
        <v>45596</v>
      </c>
      <c r="E24" s="43">
        <v>50862</v>
      </c>
      <c r="F24" s="43">
        <v>50871</v>
      </c>
      <c r="G24" s="43">
        <v>56407</v>
      </c>
    </row>
    <row r="25" spans="2:10" ht="15.6">
      <c r="B25" s="14" t="s">
        <v>33</v>
      </c>
      <c r="C25" s="47">
        <f>SUM(C5:C24)</f>
        <v>969894</v>
      </c>
      <c r="D25" s="47">
        <f>SUM(D5:D24)</f>
        <v>1148310</v>
      </c>
      <c r="E25" s="47">
        <f>SUM(E5:E24)</f>
        <v>1363839</v>
      </c>
      <c r="F25" s="47">
        <f>SUM(F5:F24)</f>
        <v>1619439</v>
      </c>
      <c r="G25" s="47">
        <f>SUM(G5:G24)</f>
        <v>1969768</v>
      </c>
    </row>
    <row r="27" spans="2:10">
      <c r="B27" s="96" t="s">
        <v>44</v>
      </c>
      <c r="C27" s="96"/>
      <c r="D27" s="96"/>
      <c r="E27" s="96"/>
      <c r="F27" s="96"/>
      <c r="G27" s="96"/>
      <c r="H27" s="96"/>
      <c r="I27" s="96"/>
      <c r="J27" s="96"/>
    </row>
    <row r="28" spans="2:10">
      <c r="B28" s="96"/>
      <c r="C28" s="96"/>
      <c r="D28" s="96"/>
      <c r="E28" s="96"/>
      <c r="F28" s="96"/>
      <c r="G28" s="96"/>
      <c r="H28" s="96"/>
      <c r="I28" s="96"/>
      <c r="J28" s="96"/>
    </row>
  </sheetData>
  <mergeCells count="1">
    <mergeCell ref="B27:J28"/>
  </mergeCells>
  <pageMargins left="0.7" right="0.7" top="0.75" bottom="0.75" header="0.3" footer="0.3"/>
  <pageSetup paperSize="9"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28"/>
  <sheetViews>
    <sheetView view="pageLayout" zoomScaleNormal="100" workbookViewId="0">
      <selection activeCell="G25" sqref="G25"/>
    </sheetView>
  </sheetViews>
  <sheetFormatPr defaultRowHeight="14.4"/>
  <cols>
    <col min="2" max="2" width="33.88671875" customWidth="1"/>
    <col min="3" max="7" width="12.5546875" customWidth="1"/>
  </cols>
  <sheetData>
    <row r="2" spans="2:7" ht="17.399999999999999">
      <c r="B2" s="27" t="s">
        <v>45</v>
      </c>
    </row>
    <row r="3" spans="2:7">
      <c r="B3" s="2"/>
    </row>
    <row r="4" spans="2:7">
      <c r="B4" s="11" t="s">
        <v>7</v>
      </c>
      <c r="C4" s="24" t="s">
        <v>8</v>
      </c>
      <c r="D4" s="24" t="s">
        <v>9</v>
      </c>
      <c r="E4" s="24" t="s">
        <v>10</v>
      </c>
      <c r="F4" s="24" t="s">
        <v>11</v>
      </c>
      <c r="G4" s="24" t="s">
        <v>12</v>
      </c>
    </row>
    <row r="5" spans="2:7">
      <c r="B5" s="15" t="s">
        <v>13</v>
      </c>
      <c r="C5" s="72">
        <v>102.68512385702077</v>
      </c>
      <c r="D5" s="72">
        <v>132.87191092172813</v>
      </c>
      <c r="E5" s="73">
        <v>367.63976105397251</v>
      </c>
      <c r="F5" s="43">
        <v>542.81123075171138</v>
      </c>
      <c r="G5" s="43">
        <v>692.76063450455842</v>
      </c>
    </row>
    <row r="6" spans="2:7">
      <c r="B6" s="15" t="s">
        <v>14</v>
      </c>
      <c r="C6" s="72">
        <v>638.05440403638488</v>
      </c>
      <c r="D6" s="72">
        <v>641.23346557951379</v>
      </c>
      <c r="E6" s="73">
        <v>637.06333602969926</v>
      </c>
      <c r="F6" s="43">
        <v>641.19928050642091</v>
      </c>
      <c r="G6" s="43">
        <v>654.96051967633912</v>
      </c>
    </row>
    <row r="7" spans="2:7">
      <c r="B7" s="15" t="s">
        <v>15</v>
      </c>
      <c r="C7" s="72">
        <v>123.004713831961</v>
      </c>
      <c r="D7" s="72">
        <v>135.46202225447507</v>
      </c>
      <c r="E7" s="73">
        <v>255.41942505666555</v>
      </c>
      <c r="F7" s="43">
        <v>348.01205726705251</v>
      </c>
      <c r="G7" s="43">
        <v>233.80832855702909</v>
      </c>
    </row>
    <row r="8" spans="2:7">
      <c r="B8" s="15" t="s">
        <v>16</v>
      </c>
      <c r="C8" s="72">
        <v>262.17792381686996</v>
      </c>
      <c r="D8" s="72">
        <v>359.32041104532192</v>
      </c>
      <c r="E8" s="73">
        <v>520.84822832956786</v>
      </c>
      <c r="F8" s="43">
        <v>660.95511828432461</v>
      </c>
      <c r="G8" s="43">
        <v>771.46955442376884</v>
      </c>
    </row>
    <row r="9" spans="2:7">
      <c r="B9" s="15" t="s">
        <v>17</v>
      </c>
      <c r="C9" s="72">
        <v>164.50109261727096</v>
      </c>
      <c r="D9" s="72">
        <v>213.39525329041109</v>
      </c>
      <c r="E9" s="73">
        <v>295.16738594046006</v>
      </c>
      <c r="F9" s="43">
        <v>354.44508620632422</v>
      </c>
      <c r="G9" s="43">
        <v>592.16500712145648</v>
      </c>
    </row>
    <row r="10" spans="2:7">
      <c r="B10" s="15" t="s">
        <v>18</v>
      </c>
      <c r="C10" s="72">
        <v>151.50269580961509</v>
      </c>
      <c r="D10" s="72">
        <v>150.12669548367865</v>
      </c>
      <c r="E10" s="73">
        <v>238.17545601777968</v>
      </c>
      <c r="F10" s="43">
        <v>408.42989285145006</v>
      </c>
      <c r="G10" s="43">
        <v>484.63322533274282</v>
      </c>
    </row>
    <row r="11" spans="2:7">
      <c r="B11" s="15" t="s">
        <v>19</v>
      </c>
      <c r="C11" s="72">
        <v>462.10329960839539</v>
      </c>
      <c r="D11" s="72">
        <v>564.73959085368301</v>
      </c>
      <c r="E11" s="73">
        <v>543.10946645902391</v>
      </c>
      <c r="F11" s="43">
        <v>613.66855813832592</v>
      </c>
      <c r="G11" s="43">
        <v>768.68667567939031</v>
      </c>
    </row>
    <row r="12" spans="2:7">
      <c r="B12" s="15" t="s">
        <v>20</v>
      </c>
      <c r="C12" s="72">
        <v>362.20074278902018</v>
      </c>
      <c r="D12" s="72">
        <v>454.19545646360172</v>
      </c>
      <c r="E12" s="73">
        <v>516.66894794438895</v>
      </c>
      <c r="F12" s="43">
        <v>599.28565408238762</v>
      </c>
      <c r="G12" s="43">
        <v>680.42365517387213</v>
      </c>
    </row>
    <row r="13" spans="2:7">
      <c r="B13" s="15" t="s">
        <v>21</v>
      </c>
      <c r="C13" s="72">
        <v>448.56537458897367</v>
      </c>
      <c r="D13" s="72">
        <v>457.44924768141152</v>
      </c>
      <c r="E13" s="73">
        <v>460.09039566942783</v>
      </c>
      <c r="F13" s="43">
        <v>450.84168403832768</v>
      </c>
      <c r="G13" s="43">
        <v>444.44785229937315</v>
      </c>
    </row>
    <row r="14" spans="2:7">
      <c r="B14" s="15" t="s">
        <v>22</v>
      </c>
      <c r="C14" s="72">
        <v>298.87661300901971</v>
      </c>
      <c r="D14" s="72">
        <v>311.08349869087544</v>
      </c>
      <c r="E14" s="73">
        <v>332.52561911216429</v>
      </c>
      <c r="F14" s="43">
        <v>391.32330669600782</v>
      </c>
      <c r="G14" s="43">
        <v>463.98986188371487</v>
      </c>
    </row>
    <row r="15" spans="2:7">
      <c r="B15" s="16" t="s">
        <v>23</v>
      </c>
      <c r="C15" s="72">
        <v>116.3622768418918</v>
      </c>
      <c r="D15" s="72">
        <v>149.96154777545263</v>
      </c>
      <c r="E15" s="73">
        <v>190.0803869585576</v>
      </c>
      <c r="F15" s="43">
        <v>284.55555122983674</v>
      </c>
      <c r="G15" s="43">
        <v>448.66711312233792</v>
      </c>
    </row>
    <row r="16" spans="2:7">
      <c r="B16" s="13" t="s">
        <v>24</v>
      </c>
      <c r="C16" s="46"/>
      <c r="D16" s="46"/>
      <c r="E16" s="45"/>
      <c r="F16" s="45"/>
      <c r="G16" s="45"/>
    </row>
    <row r="17" spans="2:9">
      <c r="B17" s="15" t="s">
        <v>25</v>
      </c>
      <c r="C17" s="72">
        <v>549.77089754576423</v>
      </c>
      <c r="D17" s="72">
        <v>613.54489759298656</v>
      </c>
      <c r="E17" s="73">
        <v>620.34030081234562</v>
      </c>
      <c r="F17" s="43">
        <v>725.19716349658688</v>
      </c>
      <c r="G17" s="43">
        <v>837.98588710738318</v>
      </c>
    </row>
    <row r="18" spans="2:9">
      <c r="B18" s="15" t="s">
        <v>26</v>
      </c>
      <c r="C18" s="72">
        <v>331.58691213694738</v>
      </c>
      <c r="D18" s="72">
        <v>345.78502989060939</v>
      </c>
      <c r="E18" s="73">
        <v>369.4685540827067</v>
      </c>
      <c r="F18" s="43">
        <v>440.55550609135804</v>
      </c>
      <c r="G18" s="43">
        <v>535.1517552298493</v>
      </c>
    </row>
    <row r="19" spans="2:9">
      <c r="B19" s="15" t="s">
        <v>27</v>
      </c>
      <c r="C19" s="72">
        <v>139.76149865780022</v>
      </c>
      <c r="D19" s="72">
        <v>198.2029598308668</v>
      </c>
      <c r="E19" s="73">
        <v>253.83723888402068</v>
      </c>
      <c r="F19" s="43">
        <v>293.91574788809351</v>
      </c>
      <c r="G19" s="43">
        <v>360.91794158553546</v>
      </c>
    </row>
    <row r="20" spans="2:9">
      <c r="B20" s="15" t="s">
        <v>28</v>
      </c>
      <c r="C20" s="72">
        <v>85.063685347873346</v>
      </c>
      <c r="D20" s="72">
        <v>155.00443999877515</v>
      </c>
      <c r="E20" s="73">
        <v>270.42582042278462</v>
      </c>
      <c r="F20" s="43">
        <v>351.3149785553473</v>
      </c>
      <c r="G20" s="43">
        <v>441.93585924117656</v>
      </c>
    </row>
    <row r="21" spans="2:9">
      <c r="B21" s="15" t="s">
        <v>29</v>
      </c>
      <c r="C21" s="72">
        <v>303.95859879876554</v>
      </c>
      <c r="D21" s="72">
        <v>332.26294590925147</v>
      </c>
      <c r="E21" s="73">
        <v>377.96539416159965</v>
      </c>
      <c r="F21" s="43">
        <v>434.46777697320783</v>
      </c>
      <c r="G21" s="43">
        <v>482.15540503685065</v>
      </c>
    </row>
    <row r="22" spans="2:9">
      <c r="B22" s="15" t="s">
        <v>30</v>
      </c>
      <c r="C22" s="72">
        <v>749.49815342641989</v>
      </c>
      <c r="D22" s="72">
        <v>698.81968886201503</v>
      </c>
      <c r="E22" s="73">
        <v>678.14151854244369</v>
      </c>
      <c r="F22" s="43">
        <v>769.02585676032845</v>
      </c>
      <c r="G22" s="43">
        <v>853.8562988682088</v>
      </c>
    </row>
    <row r="23" spans="2:9">
      <c r="B23" s="15" t="s">
        <v>31</v>
      </c>
      <c r="C23" s="72">
        <v>373.32802175578797</v>
      </c>
      <c r="D23" s="72">
        <v>480.67557995395782</v>
      </c>
      <c r="E23" s="73">
        <v>534.41404459677574</v>
      </c>
      <c r="F23" s="43">
        <v>586.800727982902</v>
      </c>
      <c r="G23" s="43">
        <v>635.88439532495477</v>
      </c>
    </row>
    <row r="24" spans="2:9">
      <c r="B24" s="15" t="s">
        <v>32</v>
      </c>
      <c r="C24" s="72">
        <v>642.08883272985975</v>
      </c>
      <c r="D24" s="72">
        <v>803.5174595342362</v>
      </c>
      <c r="E24" s="73">
        <v>890.43805869027074</v>
      </c>
      <c r="F24" s="43">
        <v>885.25805452400255</v>
      </c>
      <c r="G24" s="43">
        <v>977.41312239540468</v>
      </c>
    </row>
    <row r="25" spans="2:9" ht="15.6">
      <c r="B25" s="14" t="s">
        <v>33</v>
      </c>
      <c r="C25" s="47">
        <v>314.58480824592891</v>
      </c>
      <c r="D25" s="47">
        <v>367.24613848029929</v>
      </c>
      <c r="E25" s="47">
        <v>433.05606112069529</v>
      </c>
      <c r="F25" s="47">
        <v>510.04027989725887</v>
      </c>
      <c r="G25" s="47">
        <v>619.80184206035824</v>
      </c>
    </row>
    <row r="27" spans="2:9">
      <c r="B27" s="96" t="s">
        <v>44</v>
      </c>
      <c r="C27" s="96"/>
      <c r="D27" s="96"/>
      <c r="E27" s="96"/>
      <c r="F27" s="96"/>
      <c r="G27" s="96"/>
      <c r="H27" s="96"/>
      <c r="I27" s="96"/>
    </row>
    <row r="28" spans="2:9">
      <c r="B28" s="96"/>
      <c r="C28" s="96"/>
      <c r="D28" s="96"/>
      <c r="E28" s="96"/>
      <c r="F28" s="96"/>
      <c r="G28" s="96"/>
      <c r="H28" s="96"/>
      <c r="I28" s="96"/>
    </row>
  </sheetData>
  <mergeCells count="1">
    <mergeCell ref="B27:I28"/>
  </mergeCells>
  <pageMargins left="0.7" right="0.7" top="0.75" bottom="0.75" header="0.3" footer="0.3"/>
  <pageSetup paperSize="9"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27"/>
  <sheetViews>
    <sheetView view="pageLayout" zoomScaleNormal="100" workbookViewId="0">
      <selection activeCell="H27" sqref="H27"/>
    </sheetView>
  </sheetViews>
  <sheetFormatPr defaultRowHeight="14.4"/>
  <cols>
    <col min="2" max="2" width="33.88671875" customWidth="1"/>
    <col min="3" max="7" width="15.6640625" customWidth="1"/>
  </cols>
  <sheetData>
    <row r="2" spans="2:7" ht="17.399999999999999">
      <c r="B2" s="27" t="s">
        <v>46</v>
      </c>
    </row>
    <row r="3" spans="2:7">
      <c r="B3" s="2"/>
    </row>
    <row r="4" spans="2:7">
      <c r="B4" s="11" t="s">
        <v>7</v>
      </c>
      <c r="C4" s="24" t="s">
        <v>8</v>
      </c>
      <c r="D4" s="24" t="s">
        <v>9</v>
      </c>
      <c r="E4" s="24" t="s">
        <v>10</v>
      </c>
      <c r="F4" s="24" t="s">
        <v>11</v>
      </c>
      <c r="G4" s="24" t="s">
        <v>12</v>
      </c>
    </row>
    <row r="5" spans="2:7">
      <c r="B5" s="15" t="s">
        <v>13</v>
      </c>
      <c r="C5" s="44">
        <v>7250897</v>
      </c>
      <c r="D5" s="44">
        <v>7848019</v>
      </c>
      <c r="E5" s="43">
        <v>18953451</v>
      </c>
      <c r="F5" s="43">
        <v>30530307</v>
      </c>
      <c r="G5" s="43">
        <v>43841305</v>
      </c>
    </row>
    <row r="6" spans="2:7">
      <c r="B6" s="15" t="s">
        <v>14</v>
      </c>
      <c r="C6" s="44">
        <v>24618171</v>
      </c>
      <c r="D6" s="44">
        <v>26149883</v>
      </c>
      <c r="E6" s="43">
        <v>26887673</v>
      </c>
      <c r="F6" s="43">
        <v>27599585</v>
      </c>
      <c r="G6" s="43">
        <v>30216758.25</v>
      </c>
    </row>
    <row r="7" spans="2:7">
      <c r="B7" s="15" t="s">
        <v>15</v>
      </c>
      <c r="C7" s="44">
        <v>147586</v>
      </c>
      <c r="D7" s="44">
        <v>174820.59</v>
      </c>
      <c r="E7" s="43">
        <v>226376</v>
      </c>
      <c r="F7" s="43">
        <v>265260</v>
      </c>
      <c r="G7" s="43">
        <v>401000</v>
      </c>
    </row>
    <row r="8" spans="2:7">
      <c r="B8" s="15" t="s">
        <v>16</v>
      </c>
      <c r="C8" s="44">
        <v>4284404</v>
      </c>
      <c r="D8" s="44">
        <v>4994997</v>
      </c>
      <c r="E8" s="43">
        <v>7974304</v>
      </c>
      <c r="F8" s="43">
        <v>11440284.689999999</v>
      </c>
      <c r="G8" s="43">
        <v>15716100</v>
      </c>
    </row>
    <row r="9" spans="2:7">
      <c r="B9" s="15" t="s">
        <v>17</v>
      </c>
      <c r="C9" s="44">
        <v>15668777.143780787</v>
      </c>
      <c r="D9" s="44">
        <v>19335813</v>
      </c>
      <c r="E9" s="43">
        <v>24832964</v>
      </c>
      <c r="F9" s="43">
        <v>26322952</v>
      </c>
      <c r="G9" s="43">
        <v>81484000</v>
      </c>
    </row>
    <row r="10" spans="2:7">
      <c r="B10" s="15" t="s">
        <v>18</v>
      </c>
      <c r="C10" s="44">
        <v>1469088</v>
      </c>
      <c r="D10" s="44">
        <v>2076918</v>
      </c>
      <c r="E10" s="43">
        <v>2358049.56</v>
      </c>
      <c r="F10" s="43">
        <v>4805566.79</v>
      </c>
      <c r="G10" s="43">
        <v>8068530.9000000004</v>
      </c>
    </row>
    <row r="11" spans="2:7">
      <c r="B11" s="15" t="s">
        <v>19</v>
      </c>
      <c r="C11" s="44">
        <v>6161366</v>
      </c>
      <c r="D11" s="44">
        <v>7094866.3899999997</v>
      </c>
      <c r="E11" s="43">
        <v>8073197.6299999999</v>
      </c>
      <c r="F11" s="43">
        <v>13987614.74</v>
      </c>
      <c r="G11" s="43">
        <v>19305914.879999999</v>
      </c>
    </row>
    <row r="12" spans="2:7">
      <c r="B12" s="15" t="s">
        <v>20</v>
      </c>
      <c r="C12" s="44">
        <v>29293780.02</v>
      </c>
      <c r="D12" s="44">
        <v>41307333.340000004</v>
      </c>
      <c r="E12" s="43">
        <v>50270927.640000001</v>
      </c>
      <c r="F12" s="43">
        <v>62948864.681495301</v>
      </c>
      <c r="G12" s="43">
        <v>78386317.1306822</v>
      </c>
    </row>
    <row r="13" spans="2:7">
      <c r="B13" s="15" t="s">
        <v>21</v>
      </c>
      <c r="C13" s="44">
        <v>26275354.818963036</v>
      </c>
      <c r="D13" s="44">
        <v>30078117</v>
      </c>
      <c r="E13" s="43">
        <v>30045800.879999999</v>
      </c>
      <c r="F13" s="43">
        <v>34269977.329999998</v>
      </c>
      <c r="G13" s="43">
        <v>39831508</v>
      </c>
    </row>
    <row r="14" spans="2:7">
      <c r="B14" s="15" t="s">
        <v>22</v>
      </c>
      <c r="C14" s="44">
        <v>4819861</v>
      </c>
      <c r="D14" s="44">
        <v>5375038</v>
      </c>
      <c r="E14" s="43">
        <v>6422813</v>
      </c>
      <c r="F14" s="43">
        <v>7208715</v>
      </c>
      <c r="G14" s="43">
        <v>9882861</v>
      </c>
    </row>
    <row r="15" spans="2:7">
      <c r="B15" s="16" t="s">
        <v>23</v>
      </c>
      <c r="C15" s="44">
        <v>5119000</v>
      </c>
      <c r="D15" s="44">
        <v>7465451.3200000003</v>
      </c>
      <c r="E15" s="43">
        <v>9327036</v>
      </c>
      <c r="F15" s="43">
        <v>15484802.74</v>
      </c>
      <c r="G15" s="43">
        <v>18725539.670000002</v>
      </c>
    </row>
    <row r="16" spans="2:7">
      <c r="B16" s="13" t="s">
        <v>24</v>
      </c>
      <c r="C16" s="46"/>
      <c r="D16" s="46"/>
      <c r="E16" s="45"/>
      <c r="F16" s="45"/>
      <c r="G16" s="45"/>
    </row>
    <row r="17" spans="2:7">
      <c r="B17" s="15" t="s">
        <v>25</v>
      </c>
      <c r="C17" s="44">
        <v>6080895</v>
      </c>
      <c r="D17" s="44">
        <v>7009067</v>
      </c>
      <c r="E17" s="43">
        <v>6757971</v>
      </c>
      <c r="F17" s="43">
        <v>8450601</v>
      </c>
      <c r="G17" s="43">
        <v>10299468</v>
      </c>
    </row>
    <row r="18" spans="2:7">
      <c r="B18" s="15" t="s">
        <v>26</v>
      </c>
      <c r="C18" s="44">
        <v>1352151</v>
      </c>
      <c r="D18" s="44">
        <v>1578405</v>
      </c>
      <c r="E18" s="43">
        <v>1859012</v>
      </c>
      <c r="F18" s="43">
        <v>2294045</v>
      </c>
      <c r="G18" s="43">
        <v>2777278</v>
      </c>
    </row>
    <row r="19" spans="2:7">
      <c r="B19" s="15" t="s">
        <v>27</v>
      </c>
      <c r="C19" s="44">
        <v>97845</v>
      </c>
      <c r="D19" s="44">
        <v>147757.00112200784</v>
      </c>
      <c r="E19" s="43">
        <v>199820.96</v>
      </c>
      <c r="F19" s="43">
        <v>241843.39</v>
      </c>
      <c r="G19" s="43">
        <v>332271.53000000003</v>
      </c>
    </row>
    <row r="20" spans="2:7">
      <c r="B20" s="15" t="s">
        <v>28</v>
      </c>
      <c r="C20" s="44">
        <v>620211</v>
      </c>
      <c r="D20" s="44">
        <v>1049404</v>
      </c>
      <c r="E20" s="43">
        <v>1603813</v>
      </c>
      <c r="F20" s="43">
        <v>2571307.14</v>
      </c>
      <c r="G20" s="43">
        <v>3498303</v>
      </c>
    </row>
    <row r="21" spans="2:7">
      <c r="B21" s="15" t="s">
        <v>29</v>
      </c>
      <c r="C21" s="44">
        <v>207351</v>
      </c>
      <c r="D21" s="44">
        <v>241821.35</v>
      </c>
      <c r="E21" s="43">
        <v>281622.73</v>
      </c>
      <c r="F21" s="43">
        <v>338353.48</v>
      </c>
      <c r="G21" s="43">
        <v>390443.94</v>
      </c>
    </row>
    <row r="22" spans="2:7">
      <c r="B22" s="15" t="s">
        <v>30</v>
      </c>
      <c r="C22" s="44">
        <v>2210586</v>
      </c>
      <c r="D22" s="44">
        <v>1007513.15</v>
      </c>
      <c r="E22" s="43">
        <v>1485171</v>
      </c>
      <c r="F22" s="43">
        <v>1907670.61</v>
      </c>
      <c r="G22" s="43">
        <v>1546000</v>
      </c>
    </row>
    <row r="23" spans="2:7">
      <c r="B23" s="15" t="s">
        <v>31</v>
      </c>
      <c r="C23" s="44">
        <v>3380468</v>
      </c>
      <c r="D23" s="44">
        <v>4205427.3299999805</v>
      </c>
      <c r="E23" s="43">
        <v>3733300</v>
      </c>
      <c r="F23" s="43">
        <v>4570383.51</v>
      </c>
      <c r="G23" s="43">
        <v>5166768.9000000004</v>
      </c>
    </row>
    <row r="24" spans="2:7">
      <c r="B24" s="15" t="s">
        <v>32</v>
      </c>
      <c r="C24" s="44">
        <v>2808313.8276689108</v>
      </c>
      <c r="D24" s="44">
        <v>2718948.3248464013</v>
      </c>
      <c r="E24" s="43">
        <v>2217466.35</v>
      </c>
      <c r="F24" s="43">
        <v>3590094.34</v>
      </c>
      <c r="G24" s="43">
        <v>3831166.62</v>
      </c>
    </row>
    <row r="25" spans="2:7" ht="15.6">
      <c r="B25" s="14" t="s">
        <v>33</v>
      </c>
      <c r="C25" s="47">
        <f>SUM(C5:C24)</f>
        <v>141866105.8104127</v>
      </c>
      <c r="D25" s="47">
        <f>SUM(D5:D24)</f>
        <v>169859599.79596835</v>
      </c>
      <c r="E25" s="47">
        <f>SUM(E5:E24)</f>
        <v>203510769.74999997</v>
      </c>
      <c r="F25" s="47">
        <f>SUM(F5:F24)</f>
        <v>258828228.4414953</v>
      </c>
      <c r="G25" s="47">
        <f>SUM(G5:G24)</f>
        <v>373701534.82068217</v>
      </c>
    </row>
    <row r="27" spans="2:7">
      <c r="B27" t="s">
        <v>38</v>
      </c>
    </row>
  </sheetData>
  <pageMargins left="0.7" right="0.7" top="0.75" bottom="0.75" header="0.3" footer="0.3"/>
  <pageSetup paperSize="9"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7c9dae-1ea2-4463-9b55-ba5c2dc1532f" xsi:nil="true"/>
    <lcf76f155ced4ddcb4097134ff3c332f xmlns="f2ab88c6-f887-4dcd-baf4-8584b46505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DF8F361E532A48A7CC05D00D3CB8A8" ma:contentTypeVersion="14" ma:contentTypeDescription="Create a new document." ma:contentTypeScope="" ma:versionID="90f8a28c3bb66c574095f5030d512c95">
  <xsd:schema xmlns:xsd="http://www.w3.org/2001/XMLSchema" xmlns:xs="http://www.w3.org/2001/XMLSchema" xmlns:p="http://schemas.microsoft.com/office/2006/metadata/properties" xmlns:ns2="f2ab88c6-f887-4dcd-baf4-8584b4650551" xmlns:ns3="7e7c9dae-1ea2-4463-9b55-ba5c2dc1532f" targetNamespace="http://schemas.microsoft.com/office/2006/metadata/properties" ma:root="true" ma:fieldsID="421c9f16c87fa9acd5dc69bcd2eebe72" ns2:_="" ns3:_="">
    <xsd:import namespace="f2ab88c6-f887-4dcd-baf4-8584b4650551"/>
    <xsd:import namespace="7e7c9dae-1ea2-4463-9b55-ba5c2dc153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b88c6-f887-4dcd-baf4-8584b4650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b09e81d-2d7c-4d23-a0d6-f27412ff3b9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7c9dae-1ea2-4463-9b55-ba5c2dc153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2ed130b-83c2-4246-9925-37f60ddfdc0b}" ma:internalName="TaxCatchAll" ma:showField="CatchAllData" ma:web="7e7c9dae-1ea2-4463-9b55-ba5c2dc15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2E5008-CE84-4C91-A87E-5303C22C9906}">
  <ds:schemaRefs>
    <ds:schemaRef ds:uri="http://schemas.microsoft.com/office/2006/metadata/properties"/>
    <ds:schemaRef ds:uri="http://schemas.microsoft.com/office/infopath/2007/PartnerControls"/>
    <ds:schemaRef ds:uri="7e7c9dae-1ea2-4463-9b55-ba5c2dc1532f"/>
    <ds:schemaRef ds:uri="f2ab88c6-f887-4dcd-baf4-8584b4650551"/>
  </ds:schemaRefs>
</ds:datastoreItem>
</file>

<file path=customXml/itemProps2.xml><?xml version="1.0" encoding="utf-8"?>
<ds:datastoreItem xmlns:ds="http://schemas.openxmlformats.org/officeDocument/2006/customXml" ds:itemID="{F1736BEE-CA21-4B76-809A-1B4742B33C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b88c6-f887-4dcd-baf4-8584b4650551"/>
    <ds:schemaRef ds:uri="7e7c9dae-1ea2-4463-9b55-ba5c2dc15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008AE3-F95D-42CF-9573-1B6AEE8994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13</vt:i4>
      </vt:variant>
    </vt:vector>
  </HeadingPairs>
  <TitlesOfParts>
    <vt:vector size="44" baseType="lpstr">
      <vt:lpstr>Title</vt:lpstr>
      <vt:lpstr> General Caveats</vt:lpstr>
      <vt:lpstr>Watersure</vt:lpstr>
      <vt:lpstr>Watersure per 10,000 metered</vt:lpstr>
      <vt:lpstr>Watersure Financial</vt:lpstr>
      <vt:lpstr>Watersure avg bill reduction</vt:lpstr>
      <vt:lpstr>Social Tariffs</vt:lpstr>
      <vt:lpstr>Social tariff per 10,000 conn</vt:lpstr>
      <vt:lpstr>Social tariffs Financial</vt:lpstr>
      <vt:lpstr>Social Tariff avg bill reductio</vt:lpstr>
      <vt:lpstr>Water Direct</vt:lpstr>
      <vt:lpstr>Water Direct per 10,000</vt:lpstr>
      <vt:lpstr>Priority Services</vt:lpstr>
      <vt:lpstr>Priority Services per 10,000</vt:lpstr>
      <vt:lpstr>Priority Services % of HH conn</vt:lpstr>
      <vt:lpstr>Priority Services Actual contac</vt:lpstr>
      <vt:lpstr>Priority Services Attempted con</vt:lpstr>
      <vt:lpstr>Internal Flooding</vt:lpstr>
      <vt:lpstr>External Flooding</vt:lpstr>
      <vt:lpstr>Sewer Blockages</vt:lpstr>
      <vt:lpstr>Annual Leakage</vt:lpstr>
      <vt:lpstr>Annual Leakage(lpd)</vt:lpstr>
      <vt:lpstr>3 year RA Leakage</vt:lpstr>
      <vt:lpstr>3 year RA Leakage(lpd)</vt:lpstr>
      <vt:lpstr>Supply Interruptions</vt:lpstr>
      <vt:lpstr>Household Metering</vt:lpstr>
      <vt:lpstr>Non household Metering</vt:lpstr>
      <vt:lpstr>PCC Measured</vt:lpstr>
      <vt:lpstr>PCC Unmeasured</vt:lpstr>
      <vt:lpstr>PCC Average</vt:lpstr>
      <vt:lpstr>PCC Average 3 year RA</vt:lpstr>
      <vt:lpstr>' General Caveats'!Print_Area</vt:lpstr>
      <vt:lpstr>'3 year RA Leakage'!Print_Area</vt:lpstr>
      <vt:lpstr>'3 year RA Leakage(lpd)'!Print_Area</vt:lpstr>
      <vt:lpstr>'Annual Leakage'!Print_Area</vt:lpstr>
      <vt:lpstr>'Annual Leakage(lpd)'!Print_Area</vt:lpstr>
      <vt:lpstr>'External Flooding'!Print_Area</vt:lpstr>
      <vt:lpstr>'Internal Flooding'!Print_Area</vt:lpstr>
      <vt:lpstr>'PCC Average'!Print_Area</vt:lpstr>
      <vt:lpstr>'PCC Average 3 year RA'!Print_Area</vt:lpstr>
      <vt:lpstr>'PCC Measured'!Print_Area</vt:lpstr>
      <vt:lpstr>'PCC Unmeasured'!Print_Area</vt:lpstr>
      <vt:lpstr>'Supply Interruptions'!Print_Area</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Patel Denis</dc:creator>
  <cp:keywords/>
  <dc:description/>
  <cp:lastModifiedBy>Natalja Riaz</cp:lastModifiedBy>
  <cp:revision/>
  <dcterms:created xsi:type="dcterms:W3CDTF">2018-08-23T14:09:19Z</dcterms:created>
  <dcterms:modified xsi:type="dcterms:W3CDTF">2025-11-10T11:21:56Z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0x01010079DF8F361E532A48A7CC05D00D3CB8A8</vt:lpwstr>
  </property>
  <property fmtid="{D5CDD505-2E9C-101B-9397-08002B2CF9AE}" pid="3" name="MediaServiceImageTags">
    <vt:lpwstr/>
  </property>
</Properties>
</file>